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очетова ИЮ\Desktop\Типовое меню\"/>
    </mc:Choice>
  </mc:AlternateContent>
  <bookViews>
    <workbookView xWindow="0" yWindow="0" windowWidth="15360" windowHeight="8556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2" l="1"/>
  <c r="A195" i="2"/>
  <c r="L194" i="2"/>
  <c r="L195" i="2" s="1"/>
  <c r="J194" i="2"/>
  <c r="I194" i="2"/>
  <c r="H194" i="2"/>
  <c r="G194" i="2"/>
  <c r="F194" i="2"/>
  <c r="A185" i="2"/>
  <c r="L184" i="2"/>
  <c r="J184" i="2"/>
  <c r="J195" i="2" s="1"/>
  <c r="F184" i="2"/>
  <c r="F195" i="2" s="1"/>
  <c r="I178" i="2"/>
  <c r="I184" i="2" s="1"/>
  <c r="I195" i="2" s="1"/>
  <c r="H178" i="2"/>
  <c r="H184" i="2" s="1"/>
  <c r="H195" i="2" s="1"/>
  <c r="G178" i="2"/>
  <c r="G184" i="2" s="1"/>
  <c r="G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L81" i="2" s="1"/>
  <c r="J80" i="2"/>
  <c r="I80" i="2"/>
  <c r="I81" i="2" s="1"/>
  <c r="H80" i="2"/>
  <c r="G80" i="2"/>
  <c r="G81" i="2" s="1"/>
  <c r="F80" i="2"/>
  <c r="A71" i="2"/>
  <c r="L70" i="2"/>
  <c r="J70" i="2"/>
  <c r="J81" i="2" s="1"/>
  <c r="I70" i="2"/>
  <c r="H70" i="2"/>
  <c r="H81" i="2" s="1"/>
  <c r="G70" i="2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J43" i="2" s="1"/>
  <c r="I42" i="2"/>
  <c r="H42" i="2"/>
  <c r="H43" i="2" s="1"/>
  <c r="G42" i="2"/>
  <c r="F42" i="2"/>
  <c r="F43" i="2" s="1"/>
  <c r="A33" i="2"/>
  <c r="J32" i="2"/>
  <c r="I32" i="2"/>
  <c r="I43" i="2" s="1"/>
  <c r="H32" i="2"/>
  <c r="G32" i="2"/>
  <c r="G43" i="2" s="1"/>
  <c r="F32" i="2"/>
  <c r="B24" i="2"/>
  <c r="A24" i="2"/>
  <c r="L23" i="2"/>
  <c r="L24" i="2" s="1"/>
  <c r="J23" i="2"/>
  <c r="I23" i="2"/>
  <c r="H23" i="2"/>
  <c r="G23" i="2"/>
  <c r="F23" i="2"/>
  <c r="A14" i="2"/>
  <c r="J13" i="2"/>
  <c r="J24" i="2" s="1"/>
  <c r="I13" i="2"/>
  <c r="I24" i="2" s="1"/>
  <c r="I196" i="2" s="1"/>
  <c r="H13" i="2"/>
  <c r="H24" i="2" s="1"/>
  <c r="G13" i="2"/>
  <c r="G24" i="2" s="1"/>
  <c r="G196" i="2" s="1"/>
  <c r="F13" i="2"/>
  <c r="F24" i="2" s="1"/>
  <c r="L196" i="2" l="1"/>
  <c r="L31" i="2"/>
  <c r="L32" i="2" s="1"/>
  <c r="L43" i="2" s="1"/>
  <c r="F196" i="2"/>
  <c r="H196" i="2"/>
  <c r="J196" i="2"/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H196" i="1"/>
  <c r="F196" i="1"/>
  <c r="L196" i="1"/>
  <c r="L31" i="1"/>
  <c r="L32" i="1" s="1"/>
  <c r="L43" i="1" s="1"/>
  <c r="I196" i="1"/>
  <c r="J196" i="1"/>
</calcChain>
</file>

<file path=xl/sharedStrings.xml><?xml version="1.0" encoding="utf-8"?>
<sst xmlns="http://schemas.openxmlformats.org/spreadsheetml/2006/main" count="538" uniqueCount="123">
  <si>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</si>
  <si>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</si>
  <si>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</si>
  <si>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</si>
  <si>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</si>
  <si>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</si>
  <si>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</si>
  <si>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</si>
  <si>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</si>
  <si>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</si>
  <si>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</si>
  <si>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</si>
  <si>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</si>
  <si>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</si>
  <si>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</si>
  <si>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</si>
  <si>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</si>
  <si>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</si>
  <si>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</si>
  <si>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</si>
  <si>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</si>
  <si>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</si>
  <si>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</si>
  <si>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</si>
  <si>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</si>
  <si>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</si>
  <si>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</si>
  <si>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</si>
  <si>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</si>
  <si>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</si>
  <si>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</si>
  <si>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</si>
  <si>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</si>
  <si>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</si>
  <si>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</si>
  <si>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</si>
  <si>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</si>
  <si>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</si>
  <si>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</si>
  <si>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</si>
  <si>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Сыр (порциями)</t>
  </si>
  <si>
    <t>Яблоко</t>
  </si>
  <si>
    <t>Молоко</t>
  </si>
  <si>
    <t>182/17</t>
  </si>
  <si>
    <t>414/16</t>
  </si>
  <si>
    <t>15/17</t>
  </si>
  <si>
    <t>Пюре картофельное</t>
  </si>
  <si>
    <t>Хлеб пшеничный</t>
  </si>
  <si>
    <t>312/17</t>
  </si>
  <si>
    <t>394/16</t>
  </si>
  <si>
    <t>Чай с сахаром</t>
  </si>
  <si>
    <t>411/16</t>
  </si>
  <si>
    <t>14/17</t>
  </si>
  <si>
    <t>Макаронные изделия отварные</t>
  </si>
  <si>
    <t>309/17</t>
  </si>
  <si>
    <t>Компот из кураги, витамин С</t>
  </si>
  <si>
    <t>278/17</t>
  </si>
  <si>
    <t>Печенье</t>
  </si>
  <si>
    <t>229/17</t>
  </si>
  <si>
    <t>295/17</t>
  </si>
  <si>
    <t>Масло сливочное (порциями)</t>
  </si>
  <si>
    <t>Каша молочная геркулесовая (жидкая) с маслом сливочным</t>
  </si>
  <si>
    <t>Тефтели мясные с соусом</t>
  </si>
  <si>
    <t>Напиток из чёрной смородины и яблок, витамин С</t>
  </si>
  <si>
    <t>ТТК 302</t>
  </si>
  <si>
    <t>Жаркое по-домашнему</t>
  </si>
  <si>
    <t>259/17</t>
  </si>
  <si>
    <t>Икра кабачковая</t>
  </si>
  <si>
    <t xml:space="preserve">Птица отварная </t>
  </si>
  <si>
    <t>Каша гречневая вязкая</t>
  </si>
  <si>
    <t>57/16</t>
  </si>
  <si>
    <t>288/17</t>
  </si>
  <si>
    <t>303/17</t>
  </si>
  <si>
    <t>348/17</t>
  </si>
  <si>
    <t>Яйцо вареное</t>
  </si>
  <si>
    <t>Каша ячневая молочная вязкая с маслом</t>
  </si>
  <si>
    <t>209/17</t>
  </si>
  <si>
    <t>174/17</t>
  </si>
  <si>
    <t>Каша молочная рисовая (жидкая) с маслом сливочным</t>
  </si>
  <si>
    <t>Сердце, тушенное в соусе</t>
  </si>
  <si>
    <t>Напиток из клубники, витамин С</t>
  </si>
  <si>
    <t>262/17</t>
  </si>
  <si>
    <t>ТТК 150</t>
  </si>
  <si>
    <t>Овощи солёные порционные (огурцы)</t>
  </si>
  <si>
    <t>Котлеты из мяса птицы</t>
  </si>
  <si>
    <t>70/17</t>
  </si>
  <si>
    <t>Пудинг из творога с молоком сгущённым</t>
  </si>
  <si>
    <t>Компот из смеси сухофруктов,         витамин С</t>
  </si>
  <si>
    <t>222/17</t>
  </si>
  <si>
    <t>Рыба, тушенная с овощами</t>
  </si>
  <si>
    <t>Рис отварной</t>
  </si>
  <si>
    <t>304/17</t>
  </si>
  <si>
    <t>Каша молочная пшенная (жидкая) с маслом сливочным</t>
  </si>
  <si>
    <t>Каша гречневая рассыпчатая</t>
  </si>
  <si>
    <t>302/17</t>
  </si>
  <si>
    <t>Соус томатный</t>
  </si>
  <si>
    <t>238/06</t>
  </si>
  <si>
    <t>Каша молочная манная (жидкая) с маслом</t>
  </si>
  <si>
    <t>6,36</t>
  </si>
  <si>
    <t>8,62</t>
  </si>
  <si>
    <t>33,00</t>
  </si>
  <si>
    <t>235,05</t>
  </si>
  <si>
    <t>181/17</t>
  </si>
  <si>
    <t>молоко</t>
  </si>
  <si>
    <t>Гуляш из мяса</t>
  </si>
  <si>
    <t>260/17</t>
  </si>
  <si>
    <t>Макароны, запечённые с яйцом</t>
  </si>
  <si>
    <t>206/17</t>
  </si>
  <si>
    <t>Каша молочная "Дружба" (жидкая) с маслом сливочным</t>
  </si>
  <si>
    <t>Плов из мяса</t>
  </si>
  <si>
    <t>265/17</t>
  </si>
  <si>
    <t>Вафли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</si>
  <si>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</si>
  <si>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</si>
  <si>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</si>
  <si>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</si>
  <si>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</si>
  <si>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Шницель мясной</t>
  </si>
  <si>
    <t>268/17</t>
  </si>
  <si>
    <t>Рагу из овощей</t>
  </si>
  <si>
    <t>143/17</t>
  </si>
  <si>
    <t>Запеканка из творога с молоком сгущённым</t>
  </si>
  <si>
    <t>223/17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</si>
</sst>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</cellStyleXfs>
  <cellXfs count="1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3" fillId="0" borderId="2" xfId="1" applyNumberFormat="1" applyFont="1" applyFill="1" applyBorder="1" applyAlignment="1" applyProtection="1">
      <alignment horizontal="left"/>
    </xf>
    <xf numFmtId="0" fontId="12" fillId="0" borderId="2" xfId="1" applyNumberFormat="1" applyFont="1" applyFill="1" applyBorder="1" applyAlignment="1" applyProtection="1">
      <alignment horizontal="right" vertical="top"/>
    </xf>
    <xf numFmtId="0" fontId="13" fillId="0" borderId="2" xfId="1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NumberFormat="1" applyFont="1" applyFill="1" applyBorder="1" applyAlignment="1" applyProtection="1">
      <alignment horizontal="right" vertical="center"/>
      <protection locked="0"/>
    </xf>
    <xf numFmtId="49" fontId="13" fillId="0" borderId="2" xfId="0" applyNumberFormat="1" applyFont="1" applyFill="1" applyBorder="1" applyAlignment="1" applyProtection="1">
      <alignment horizontal="center"/>
      <protection locked="0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1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top"/>
    </xf>
    <xf numFmtId="0" fontId="14" fillId="0" borderId="2" xfId="1" applyNumberFormat="1" applyFont="1" applyFill="1" applyBorder="1" applyAlignment="1" applyProtection="1">
      <alignment horizontal="left" vertical="top"/>
    </xf>
    <xf numFmtId="0" fontId="14" fillId="0" borderId="22" xfId="1" applyNumberFormat="1" applyFont="1" applyFill="1" applyBorder="1" applyAlignment="1" applyProtection="1">
      <alignment horizontal="center" vertical="top"/>
    </xf>
    <xf numFmtId="0" fontId="15" fillId="0" borderId="2" xfId="1" applyNumberFormat="1" applyFont="1" applyFill="1" applyBorder="1" applyAlignment="1" applyProtection="1">
      <alignment horizontal="left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2" fontId="15" fillId="0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top"/>
    </xf>
    <xf numFmtId="2" fontId="15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right" vertical="top"/>
    </xf>
    <xf numFmtId="0" fontId="14" fillId="4" borderId="2" xfId="1" applyNumberFormat="1" applyFont="1" applyFill="1" applyBorder="1" applyAlignment="1" applyProtection="1">
      <alignment horizontal="right" vertical="center" wrapText="1"/>
    </xf>
    <xf numFmtId="49" fontId="14" fillId="4" borderId="2" xfId="1" applyNumberFormat="1" applyFont="1" applyFill="1" applyBorder="1" applyAlignment="1" applyProtection="1">
      <alignment horizontal="right" vertical="center" wrapText="1"/>
    </xf>
    <xf numFmtId="0" fontId="15" fillId="0" borderId="2" xfId="1" applyNumberFormat="1" applyFont="1" applyFill="1" applyBorder="1" applyAlignment="1" applyProtection="1">
      <alignment horizontal="right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1" fontId="14" fillId="4" borderId="2" xfId="1" applyNumberFormat="1" applyFont="1" applyFill="1" applyBorder="1" applyAlignment="1" applyProtection="1">
      <alignment horizontal="center" vertical="center" wrapText="1"/>
    </xf>
    <xf numFmtId="2" fontId="14" fillId="4" borderId="0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left" vertical="center" wrapText="1"/>
    </xf>
    <xf numFmtId="2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14" fillId="4" borderId="2" xfId="1" applyNumberFormat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left" vertical="center" wrapText="1"/>
    </xf>
    <xf numFmtId="0" fontId="14" fillId="4" borderId="2" xfId="0" applyNumberFormat="1" applyFont="1" applyFill="1" applyBorder="1" applyAlignment="1" applyProtection="1">
      <alignment horizontal="center" vertical="center" wrapText="1"/>
    </xf>
    <xf numFmtId="2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22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right" vertical="top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2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1" fontId="14" fillId="4" borderId="2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4" borderId="2" xfId="2" applyNumberFormat="1" applyFont="1" applyFill="1" applyBorder="1" applyAlignment="1" applyProtection="1">
      <alignment horizontal="left" vertical="center" wrapText="1"/>
    </xf>
    <xf numFmtId="0" fontId="14" fillId="4" borderId="2" xfId="2" applyNumberFormat="1" applyFont="1" applyFill="1" applyBorder="1" applyAlignment="1" applyProtection="1">
      <alignment horizontal="center" vertical="center" wrapText="1"/>
    </xf>
    <xf numFmtId="2" fontId="14" fillId="4" borderId="2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zoomScale="87" zoomScaleNormal="87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M126" sqref="M1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47"/>
      <c r="D1" s="148"/>
      <c r="E1" s="148"/>
      <c r="F1" s="12" t="s">
        <v>16</v>
      </c>
      <c r="G1" s="2" t="s">
        <v>17</v>
      </c>
      <c r="H1" s="149"/>
      <c r="I1" s="149"/>
      <c r="J1" s="149"/>
      <c r="K1" s="149"/>
    </row>
    <row r="2" spans="1:12" ht="17.399999999999999" x14ac:dyDescent="0.25">
      <c r="A2" s="35" t="s">
        <v>6</v>
      </c>
      <c r="C2" s="2"/>
      <c r="G2" s="2" t="s">
        <v>18</v>
      </c>
      <c r="H2" s="149"/>
      <c r="I2" s="149"/>
      <c r="J2" s="149"/>
      <c r="K2" s="14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/>
      <c r="E6" s="66" t="s">
        <v>40</v>
      </c>
      <c r="F6" s="67">
        <v>10</v>
      </c>
      <c r="G6" s="68">
        <v>2.6</v>
      </c>
      <c r="H6" s="68">
        <v>2.65</v>
      </c>
      <c r="I6" s="68">
        <v>0.35</v>
      </c>
      <c r="J6" s="69">
        <v>36.24</v>
      </c>
      <c r="K6" s="70" t="s">
        <v>45</v>
      </c>
      <c r="L6" s="39"/>
    </row>
    <row r="7" spans="1:12" ht="15" thickBot="1" x14ac:dyDescent="0.35">
      <c r="A7" s="23"/>
      <c r="B7" s="15"/>
      <c r="C7" s="11"/>
      <c r="D7" s="6"/>
      <c r="E7" s="66" t="s">
        <v>60</v>
      </c>
      <c r="F7" s="67">
        <v>5</v>
      </c>
      <c r="G7" s="68">
        <v>0.05</v>
      </c>
      <c r="H7" s="68">
        <v>3.63</v>
      </c>
      <c r="I7" s="68">
        <v>7.0000000000000007E-2</v>
      </c>
      <c r="J7" s="69">
        <v>33.11</v>
      </c>
      <c r="K7" s="70" t="s">
        <v>52</v>
      </c>
      <c r="L7" s="41"/>
    </row>
    <row r="8" spans="1:12" ht="14.4" x14ac:dyDescent="0.3">
      <c r="A8" s="23"/>
      <c r="B8" s="15"/>
      <c r="C8" s="11"/>
      <c r="D8" s="5" t="s">
        <v>21</v>
      </c>
      <c r="E8" s="66" t="s">
        <v>61</v>
      </c>
      <c r="F8" s="67">
        <v>205</v>
      </c>
      <c r="G8" s="68">
        <v>4.8499999999999996</v>
      </c>
      <c r="H8" s="68">
        <v>7.12</v>
      </c>
      <c r="I8" s="68">
        <v>25.82</v>
      </c>
      <c r="J8" s="69">
        <v>186.76</v>
      </c>
      <c r="K8" s="70" t="s">
        <v>43</v>
      </c>
      <c r="L8" s="41"/>
    </row>
    <row r="9" spans="1:12" ht="14.4" x14ac:dyDescent="0.3">
      <c r="A9" s="23"/>
      <c r="B9" s="15"/>
      <c r="C9" s="11"/>
      <c r="D9" s="7"/>
      <c r="E9" s="66" t="s">
        <v>57</v>
      </c>
      <c r="F9" s="67">
        <v>40</v>
      </c>
      <c r="G9" s="68">
        <v>3</v>
      </c>
      <c r="H9" s="68">
        <v>4.72</v>
      </c>
      <c r="I9" s="68">
        <v>29.96</v>
      </c>
      <c r="J9" s="69">
        <v>182</v>
      </c>
      <c r="K9" s="71"/>
      <c r="L9" s="41"/>
    </row>
    <row r="10" spans="1:12" ht="14.4" x14ac:dyDescent="0.3">
      <c r="A10" s="23"/>
      <c r="B10" s="15"/>
      <c r="C10" s="11"/>
      <c r="D10" s="7" t="s">
        <v>22</v>
      </c>
      <c r="E10" s="66" t="s">
        <v>50</v>
      </c>
      <c r="F10" s="67">
        <v>200</v>
      </c>
      <c r="G10" s="68">
        <v>0</v>
      </c>
      <c r="H10" s="68">
        <v>0</v>
      </c>
      <c r="I10" s="68">
        <v>10</v>
      </c>
      <c r="J10" s="69">
        <v>42</v>
      </c>
      <c r="K10" s="71" t="s">
        <v>51</v>
      </c>
      <c r="L10" s="41"/>
    </row>
    <row r="11" spans="1:12" ht="14.4" x14ac:dyDescent="0.3">
      <c r="A11" s="23"/>
      <c r="B11" s="15"/>
      <c r="C11" s="11"/>
      <c r="D11" s="7" t="s">
        <v>23</v>
      </c>
      <c r="E11" s="66" t="s">
        <v>47</v>
      </c>
      <c r="F11" s="67">
        <v>40</v>
      </c>
      <c r="G11" s="68">
        <v>3.04</v>
      </c>
      <c r="H11" s="68">
        <v>0.32</v>
      </c>
      <c r="I11" s="68">
        <v>19.68</v>
      </c>
      <c r="J11" s="69">
        <v>98.34</v>
      </c>
      <c r="K11" s="42"/>
      <c r="L11" s="41"/>
    </row>
    <row r="12" spans="1:12" ht="14.4" x14ac:dyDescent="0.3">
      <c r="A12" s="23"/>
      <c r="B12" s="15"/>
      <c r="C12" s="11"/>
      <c r="D12" s="6" t="s">
        <v>42</v>
      </c>
      <c r="E12" s="49"/>
      <c r="F12" s="51"/>
      <c r="G12" s="52"/>
      <c r="H12" s="52"/>
      <c r="I12" s="52"/>
      <c r="J12" s="52"/>
      <c r="K12" s="50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13.54</v>
      </c>
      <c r="H13" s="19">
        <f t="shared" si="0"/>
        <v>18.439999999999998</v>
      </c>
      <c r="I13" s="19">
        <f t="shared" si="0"/>
        <v>85.88</v>
      </c>
      <c r="J13" s="19">
        <f t="shared" si="0"/>
        <v>578.45000000000005</v>
      </c>
      <c r="K13" s="25"/>
      <c r="L13" s="19">
        <v>75.430000000000007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 x14ac:dyDescent="0.3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 x14ac:dyDescent="0.3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 x14ac:dyDescent="0.3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 x14ac:dyDescent="0.3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 x14ac:dyDescent="0.3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 x14ac:dyDescent="0.3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150" t="s">
        <v>4</v>
      </c>
      <c r="D24" s="151"/>
      <c r="E24" s="31"/>
      <c r="F24" s="32">
        <f>F13+F23</f>
        <v>500</v>
      </c>
      <c r="G24" s="32">
        <f t="shared" ref="G24:J24" si="3">G13+G23</f>
        <v>13.54</v>
      </c>
      <c r="H24" s="32">
        <f t="shared" si="3"/>
        <v>18.439999999999998</v>
      </c>
      <c r="I24" s="32">
        <f t="shared" si="3"/>
        <v>85.88</v>
      </c>
      <c r="J24" s="32">
        <f t="shared" si="3"/>
        <v>578.45000000000005</v>
      </c>
      <c r="K24" s="32"/>
      <c r="L24" s="32">
        <f t="shared" ref="L24" si="4">L13+L23</f>
        <v>75.430000000000007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73" t="s">
        <v>62</v>
      </c>
      <c r="F25" s="74">
        <v>110</v>
      </c>
      <c r="G25" s="75">
        <v>9.15</v>
      </c>
      <c r="H25" s="75">
        <v>14.97</v>
      </c>
      <c r="I25" s="75">
        <v>10.6</v>
      </c>
      <c r="J25" s="76">
        <v>217.68</v>
      </c>
      <c r="K25" s="78" t="s">
        <v>56</v>
      </c>
      <c r="L25" s="39"/>
    </row>
    <row r="26" spans="1:12" ht="14.4" x14ac:dyDescent="0.3">
      <c r="A26" s="14"/>
      <c r="B26" s="15"/>
      <c r="C26" s="11"/>
      <c r="D26" s="6"/>
      <c r="E26" s="73" t="s">
        <v>53</v>
      </c>
      <c r="F26" s="72">
        <v>150</v>
      </c>
      <c r="G26" s="75">
        <v>5.64</v>
      </c>
      <c r="H26" s="75">
        <v>2.84</v>
      </c>
      <c r="I26" s="75">
        <v>36</v>
      </c>
      <c r="J26" s="76">
        <v>201</v>
      </c>
      <c r="K26" s="77" t="s">
        <v>54</v>
      </c>
      <c r="L26" s="41"/>
    </row>
    <row r="27" spans="1:12" ht="14.4" x14ac:dyDescent="0.3">
      <c r="A27" s="14"/>
      <c r="B27" s="15"/>
      <c r="C27" s="11"/>
      <c r="D27" s="7" t="s">
        <v>22</v>
      </c>
      <c r="E27" s="73" t="s">
        <v>63</v>
      </c>
      <c r="F27" s="72">
        <v>200</v>
      </c>
      <c r="G27" s="75">
        <v>0.15</v>
      </c>
      <c r="H27" s="75">
        <v>0.04</v>
      </c>
      <c r="I27" s="75">
        <v>16.93</v>
      </c>
      <c r="J27" s="76">
        <v>68.66</v>
      </c>
      <c r="K27" s="78" t="s">
        <v>64</v>
      </c>
      <c r="L27" s="41"/>
    </row>
    <row r="28" spans="1:12" ht="14.4" x14ac:dyDescent="0.3">
      <c r="A28" s="14"/>
      <c r="B28" s="15"/>
      <c r="C28" s="11"/>
      <c r="D28" s="7" t="s">
        <v>23</v>
      </c>
      <c r="E28" s="73" t="s">
        <v>47</v>
      </c>
      <c r="F28" s="72">
        <v>40</v>
      </c>
      <c r="G28" s="75">
        <v>3.04</v>
      </c>
      <c r="H28" s="75">
        <v>0.32</v>
      </c>
      <c r="I28" s="75">
        <v>19.68</v>
      </c>
      <c r="J28" s="76">
        <v>98.34</v>
      </c>
      <c r="K28" s="42"/>
      <c r="L28" s="41"/>
    </row>
    <row r="29" spans="1:12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 x14ac:dyDescent="0.3">
      <c r="A30" s="14"/>
      <c r="B30" s="15"/>
      <c r="C30" s="11"/>
      <c r="D30" s="6" t="s">
        <v>42</v>
      </c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59">
        <f t="shared" ref="L31" si="5">SUM(L24:L30)</f>
        <v>75.430000000000007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17.98</v>
      </c>
      <c r="H32" s="19">
        <f t="shared" ref="H32" si="7">SUM(H25:H31)</f>
        <v>18.170000000000002</v>
      </c>
      <c r="I32" s="19">
        <f t="shared" ref="I32" si="8">SUM(I25:I31)</f>
        <v>83.210000000000008</v>
      </c>
      <c r="J32" s="19">
        <f t="shared" ref="J32:L32" si="9">SUM(J25:J31)</f>
        <v>585.68000000000006</v>
      </c>
      <c r="K32" s="25"/>
      <c r="L32" s="19">
        <f t="shared" si="9"/>
        <v>75.430000000000007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4" x14ac:dyDescent="0.3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4" x14ac:dyDescent="0.3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 x14ac:dyDescent="0.3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4" x14ac:dyDescent="0.3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4" x14ac:dyDescent="0.3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4" x14ac:dyDescent="0.3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50" t="s">
        <v>4</v>
      </c>
      <c r="D43" s="151"/>
      <c r="E43" s="31"/>
      <c r="F43" s="32">
        <f>F32+F42</f>
        <v>500</v>
      </c>
      <c r="G43" s="32">
        <f t="shared" ref="G43" si="14">G32+G42</f>
        <v>17.98</v>
      </c>
      <c r="H43" s="32">
        <f t="shared" ref="H43" si="15">H32+H42</f>
        <v>18.170000000000002</v>
      </c>
      <c r="I43" s="32">
        <f t="shared" ref="I43" si="16">I32+I42</f>
        <v>83.210000000000008</v>
      </c>
      <c r="J43" s="32">
        <f t="shared" ref="J43:L43" si="17">J32+J42</f>
        <v>585.68000000000006</v>
      </c>
      <c r="K43" s="32"/>
      <c r="L43" s="32">
        <f t="shared" si="17"/>
        <v>75.430000000000007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24</v>
      </c>
      <c r="E44" s="80" t="s">
        <v>41</v>
      </c>
      <c r="F44" s="79">
        <v>100</v>
      </c>
      <c r="G44" s="81">
        <v>0.4</v>
      </c>
      <c r="H44" s="81">
        <v>0</v>
      </c>
      <c r="I44" s="81">
        <v>9.8000000000000007</v>
      </c>
      <c r="J44" s="81">
        <v>42.84</v>
      </c>
      <c r="K44" s="83"/>
      <c r="L44" s="39"/>
    </row>
    <row r="45" spans="1:12" ht="14.4" x14ac:dyDescent="0.3">
      <c r="A45" s="23"/>
      <c r="B45" s="15"/>
      <c r="C45" s="11"/>
      <c r="D45" s="5" t="s">
        <v>21</v>
      </c>
      <c r="E45" s="80" t="s">
        <v>65</v>
      </c>
      <c r="F45" s="79">
        <v>200</v>
      </c>
      <c r="G45" s="81">
        <v>10.07</v>
      </c>
      <c r="H45" s="81">
        <v>28.23</v>
      </c>
      <c r="I45" s="81">
        <v>26.13</v>
      </c>
      <c r="J45" s="81">
        <v>398.85</v>
      </c>
      <c r="K45" s="82" t="s">
        <v>66</v>
      </c>
      <c r="L45" s="41"/>
    </row>
    <row r="46" spans="1:12" ht="14.4" x14ac:dyDescent="0.3">
      <c r="A46" s="23"/>
      <c r="B46" s="15"/>
      <c r="C46" s="11"/>
      <c r="D46" s="7" t="s">
        <v>22</v>
      </c>
      <c r="E46" s="80" t="s">
        <v>50</v>
      </c>
      <c r="F46" s="79">
        <v>200</v>
      </c>
      <c r="G46" s="81">
        <v>0</v>
      </c>
      <c r="H46" s="81">
        <v>0</v>
      </c>
      <c r="I46" s="81">
        <v>10</v>
      </c>
      <c r="J46" s="81">
        <v>42</v>
      </c>
      <c r="K46" s="83" t="s">
        <v>51</v>
      </c>
      <c r="L46" s="41"/>
    </row>
    <row r="47" spans="1:12" ht="14.4" x14ac:dyDescent="0.3">
      <c r="A47" s="23"/>
      <c r="B47" s="15"/>
      <c r="C47" s="11"/>
      <c r="D47" s="7" t="s">
        <v>23</v>
      </c>
      <c r="E47" s="80" t="s">
        <v>47</v>
      </c>
      <c r="F47" s="79">
        <v>40</v>
      </c>
      <c r="G47" s="81">
        <v>3.04</v>
      </c>
      <c r="H47" s="81">
        <v>0.32</v>
      </c>
      <c r="I47" s="81">
        <v>19.68</v>
      </c>
      <c r="J47" s="81">
        <v>98.34</v>
      </c>
      <c r="K47" s="83"/>
      <c r="L47" s="41"/>
    </row>
    <row r="48" spans="1:12" ht="14.4" x14ac:dyDescent="0.3">
      <c r="A48" s="23"/>
      <c r="B48" s="15"/>
      <c r="C48" s="11"/>
      <c r="D48" s="6" t="s">
        <v>42</v>
      </c>
      <c r="E48" s="57"/>
      <c r="F48" s="52"/>
      <c r="G48" s="53"/>
      <c r="H48" s="52"/>
      <c r="I48" s="53"/>
      <c r="J48" s="53"/>
      <c r="K48" s="42"/>
      <c r="L48" s="41"/>
    </row>
    <row r="49" spans="1:12" ht="14.4" x14ac:dyDescent="0.3">
      <c r="A49" s="23"/>
      <c r="B49" s="15"/>
      <c r="C49" s="11"/>
      <c r="D49" s="6"/>
      <c r="E49" s="60"/>
      <c r="F49" s="61"/>
      <c r="G49" s="54"/>
      <c r="H49" s="55"/>
      <c r="I49" s="54"/>
      <c r="J49" s="54"/>
      <c r="K49" s="42"/>
      <c r="L49" s="41"/>
    </row>
    <row r="50" spans="1:12" ht="14.4" x14ac:dyDescent="0.3">
      <c r="A50" s="23"/>
      <c r="B50" s="15"/>
      <c r="C50" s="11"/>
      <c r="D50" s="6"/>
      <c r="E50" s="56"/>
      <c r="F50" s="53"/>
      <c r="G50" s="53"/>
      <c r="H50" s="53"/>
      <c r="I50" s="62"/>
      <c r="J50" s="53"/>
      <c r="K50" s="63"/>
      <c r="L50" s="41">
        <v>75.430000000000007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13.510000000000002</v>
      </c>
      <c r="H51" s="19">
        <f t="shared" ref="H51" si="19">SUM(H44:H50)</f>
        <v>28.55</v>
      </c>
      <c r="I51" s="19">
        <f t="shared" ref="I51" si="20">SUM(I44:I50)</f>
        <v>65.61</v>
      </c>
      <c r="J51" s="19">
        <f t="shared" ref="J51:L51" si="21">SUM(J44:J50)</f>
        <v>582.03000000000009</v>
      </c>
      <c r="K51" s="25"/>
      <c r="L51" s="19">
        <f t="shared" si="21"/>
        <v>75.430000000000007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4" x14ac:dyDescent="0.3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4" x14ac:dyDescent="0.3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4" x14ac:dyDescent="0.3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4" x14ac:dyDescent="0.3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4" x14ac:dyDescent="0.3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4" x14ac:dyDescent="0.3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50" t="s">
        <v>4</v>
      </c>
      <c r="D62" s="151"/>
      <c r="E62" s="31"/>
      <c r="F62" s="32">
        <f>F51+F61</f>
        <v>540</v>
      </c>
      <c r="G62" s="32">
        <f t="shared" ref="G62" si="26">G51+G61</f>
        <v>13.510000000000002</v>
      </c>
      <c r="H62" s="32">
        <f t="shared" ref="H62" si="27">H51+H61</f>
        <v>28.55</v>
      </c>
      <c r="I62" s="32">
        <f t="shared" ref="I62" si="28">I51+I61</f>
        <v>65.61</v>
      </c>
      <c r="J62" s="32">
        <f t="shared" ref="J62:L62" si="29">J51+J61</f>
        <v>582.03000000000009</v>
      </c>
      <c r="K62" s="32"/>
      <c r="L62" s="32">
        <f t="shared" si="29"/>
        <v>75.430000000000007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/>
      <c r="E63" s="85" t="s">
        <v>67</v>
      </c>
      <c r="F63" s="84">
        <v>60</v>
      </c>
      <c r="G63" s="86">
        <v>1.1399999999999999</v>
      </c>
      <c r="H63" s="86">
        <v>0</v>
      </c>
      <c r="I63" s="86">
        <v>4.62</v>
      </c>
      <c r="J63" s="86">
        <v>23.04</v>
      </c>
      <c r="K63" s="88" t="s">
        <v>70</v>
      </c>
      <c r="L63" s="39"/>
    </row>
    <row r="64" spans="1:12" ht="14.4" x14ac:dyDescent="0.3">
      <c r="A64" s="23"/>
      <c r="B64" s="15"/>
      <c r="C64" s="11"/>
      <c r="D64" s="5" t="s">
        <v>21</v>
      </c>
      <c r="E64" s="85" t="s">
        <v>68</v>
      </c>
      <c r="F64" s="84">
        <v>90</v>
      </c>
      <c r="G64" s="86">
        <v>12.35</v>
      </c>
      <c r="H64" s="86">
        <v>18.36</v>
      </c>
      <c r="I64" s="86">
        <v>1.22</v>
      </c>
      <c r="J64" s="86">
        <v>219.52</v>
      </c>
      <c r="K64" s="88" t="s">
        <v>71</v>
      </c>
      <c r="L64" s="41"/>
    </row>
    <row r="65" spans="1:12" ht="14.4" x14ac:dyDescent="0.3">
      <c r="A65" s="23"/>
      <c r="B65" s="15"/>
      <c r="C65" s="11"/>
      <c r="D65" s="7"/>
      <c r="E65" s="85" t="s">
        <v>69</v>
      </c>
      <c r="F65" s="84">
        <v>150</v>
      </c>
      <c r="G65" s="86">
        <v>4.6100000000000003</v>
      </c>
      <c r="H65" s="86">
        <v>7.1</v>
      </c>
      <c r="I65" s="86">
        <v>20.78</v>
      </c>
      <c r="J65" s="86">
        <v>165.46</v>
      </c>
      <c r="K65" s="88" t="s">
        <v>72</v>
      </c>
      <c r="L65" s="41"/>
    </row>
    <row r="66" spans="1:12" ht="14.4" x14ac:dyDescent="0.3">
      <c r="A66" s="23"/>
      <c r="B66" s="15"/>
      <c r="C66" s="11"/>
      <c r="D66" s="7" t="s">
        <v>22</v>
      </c>
      <c r="E66" s="87" t="s">
        <v>55</v>
      </c>
      <c r="F66" s="84">
        <v>200</v>
      </c>
      <c r="G66" s="86">
        <v>1.92</v>
      </c>
      <c r="H66" s="86">
        <v>0.11</v>
      </c>
      <c r="I66" s="86">
        <v>29.85</v>
      </c>
      <c r="J66" s="86">
        <v>128.09</v>
      </c>
      <c r="K66" s="88" t="s">
        <v>73</v>
      </c>
      <c r="L66" s="41"/>
    </row>
    <row r="67" spans="1:12" ht="14.4" x14ac:dyDescent="0.3">
      <c r="A67" s="23"/>
      <c r="B67" s="15"/>
      <c r="C67" s="11"/>
      <c r="D67" s="7" t="s">
        <v>23</v>
      </c>
      <c r="E67" s="85" t="s">
        <v>47</v>
      </c>
      <c r="F67" s="84">
        <v>20</v>
      </c>
      <c r="G67" s="86">
        <v>1.52</v>
      </c>
      <c r="H67" s="86">
        <v>0.16</v>
      </c>
      <c r="I67" s="86">
        <v>9.84</v>
      </c>
      <c r="J67" s="86">
        <v>49.17</v>
      </c>
      <c r="K67" s="42"/>
      <c r="L67" s="41"/>
    </row>
    <row r="68" spans="1:12" ht="14.4" x14ac:dyDescent="0.3">
      <c r="A68" s="23"/>
      <c r="B68" s="15"/>
      <c r="C68" s="11"/>
      <c r="D68" s="6" t="s">
        <v>42</v>
      </c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75.430000000000007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21.540000000000003</v>
      </c>
      <c r="H70" s="19">
        <f t="shared" ref="H70" si="31">SUM(H63:H69)</f>
        <v>25.73</v>
      </c>
      <c r="I70" s="19">
        <f t="shared" ref="I70" si="32">SUM(I63:I69)</f>
        <v>66.31</v>
      </c>
      <c r="J70" s="19">
        <f t="shared" ref="J70:L70" si="33">SUM(J63:J69)</f>
        <v>585.28</v>
      </c>
      <c r="K70" s="25"/>
      <c r="L70" s="19">
        <f t="shared" si="33"/>
        <v>75.430000000000007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4" x14ac:dyDescent="0.3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4" x14ac:dyDescent="0.3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4" x14ac:dyDescent="0.3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4" x14ac:dyDescent="0.3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4" x14ac:dyDescent="0.3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150" t="s">
        <v>4</v>
      </c>
      <c r="D81" s="151"/>
      <c r="E81" s="31"/>
      <c r="F81" s="32">
        <f>F70+F80</f>
        <v>520</v>
      </c>
      <c r="G81" s="32">
        <f t="shared" ref="G81" si="38">G70+G80</f>
        <v>21.540000000000003</v>
      </c>
      <c r="H81" s="32">
        <f t="shared" ref="H81" si="39">H70+H80</f>
        <v>25.73</v>
      </c>
      <c r="I81" s="32">
        <f t="shared" ref="I81" si="40">I70+I80</f>
        <v>66.31</v>
      </c>
      <c r="J81" s="32">
        <f t="shared" ref="J81:L81" si="41">J70+J80</f>
        <v>585.28</v>
      </c>
      <c r="K81" s="32"/>
      <c r="L81" s="32">
        <f t="shared" si="41"/>
        <v>75.430000000000007</v>
      </c>
    </row>
    <row r="82" spans="1:12" ht="14.4" x14ac:dyDescent="0.3">
      <c r="A82" s="20">
        <v>1</v>
      </c>
      <c r="B82" s="21">
        <v>5</v>
      </c>
      <c r="C82" s="22" t="s">
        <v>20</v>
      </c>
      <c r="D82" s="5"/>
      <c r="E82" s="90" t="s">
        <v>60</v>
      </c>
      <c r="F82" s="89">
        <v>5</v>
      </c>
      <c r="G82" s="91">
        <v>0.05</v>
      </c>
      <c r="H82" s="91">
        <v>3.63</v>
      </c>
      <c r="I82" s="91">
        <v>7.0000000000000007E-2</v>
      </c>
      <c r="J82" s="102">
        <v>33.11</v>
      </c>
      <c r="K82" s="107" t="s">
        <v>52</v>
      </c>
      <c r="L82" s="39"/>
    </row>
    <row r="83" spans="1:12" ht="15" thickBot="1" x14ac:dyDescent="0.35">
      <c r="A83" s="23"/>
      <c r="B83" s="15"/>
      <c r="C83" s="11"/>
      <c r="D83" s="6"/>
      <c r="E83" s="97" t="s">
        <v>74</v>
      </c>
      <c r="F83" s="96">
        <v>40</v>
      </c>
      <c r="G83" s="96">
        <v>5.07</v>
      </c>
      <c r="H83" s="96">
        <v>4.5999999999999996</v>
      </c>
      <c r="I83" s="98">
        <v>0.28000000000000003</v>
      </c>
      <c r="J83" s="104">
        <v>62.84</v>
      </c>
      <c r="K83" s="106" t="s">
        <v>76</v>
      </c>
      <c r="L83" s="41"/>
    </row>
    <row r="84" spans="1:12" ht="14.4" x14ac:dyDescent="0.3">
      <c r="A84" s="23"/>
      <c r="B84" s="15"/>
      <c r="C84" s="11"/>
      <c r="D84" s="5" t="s">
        <v>21</v>
      </c>
      <c r="E84" s="99" t="s">
        <v>75</v>
      </c>
      <c r="F84" s="100">
        <v>205</v>
      </c>
      <c r="G84" s="101">
        <v>12.55</v>
      </c>
      <c r="H84" s="101">
        <v>16.8</v>
      </c>
      <c r="I84" s="101">
        <v>41.4</v>
      </c>
      <c r="J84" s="105">
        <v>367</v>
      </c>
      <c r="K84" s="109" t="s">
        <v>77</v>
      </c>
      <c r="L84" s="41"/>
    </row>
    <row r="85" spans="1:12" ht="14.4" x14ac:dyDescent="0.3">
      <c r="A85" s="23"/>
      <c r="B85" s="15"/>
      <c r="C85" s="11"/>
      <c r="D85" s="7" t="s">
        <v>22</v>
      </c>
      <c r="E85" s="90" t="s">
        <v>50</v>
      </c>
      <c r="F85" s="93">
        <v>200</v>
      </c>
      <c r="G85" s="91">
        <v>0</v>
      </c>
      <c r="H85" s="91">
        <v>0</v>
      </c>
      <c r="I85" s="91">
        <v>10</v>
      </c>
      <c r="J85" s="102">
        <v>42</v>
      </c>
      <c r="K85" s="108" t="s">
        <v>51</v>
      </c>
      <c r="L85" s="41"/>
    </row>
    <row r="86" spans="1:12" ht="14.4" x14ac:dyDescent="0.3">
      <c r="A86" s="23"/>
      <c r="B86" s="15"/>
      <c r="C86" s="11"/>
      <c r="D86" s="7" t="s">
        <v>23</v>
      </c>
      <c r="E86" s="94" t="s">
        <v>47</v>
      </c>
      <c r="F86" s="92">
        <v>50</v>
      </c>
      <c r="G86" s="95">
        <v>3.8</v>
      </c>
      <c r="H86" s="95">
        <v>0.4</v>
      </c>
      <c r="I86" s="95">
        <v>24.6</v>
      </c>
      <c r="J86" s="103">
        <v>122.9</v>
      </c>
      <c r="K86" s="64"/>
      <c r="L86" s="41"/>
    </row>
    <row r="87" spans="1:12" ht="14.4" x14ac:dyDescent="0.3">
      <c r="A87" s="23"/>
      <c r="B87" s="15"/>
      <c r="C87" s="11"/>
      <c r="D87" s="6"/>
      <c r="E87" s="56"/>
      <c r="F87" s="65"/>
      <c r="G87" s="53"/>
      <c r="H87" s="52"/>
      <c r="I87" s="53"/>
      <c r="J87" s="53"/>
      <c r="K87" s="63"/>
      <c r="L87" s="41"/>
    </row>
    <row r="88" spans="1:12" ht="14.4" x14ac:dyDescent="0.3">
      <c r="A88" s="23"/>
      <c r="B88" s="15"/>
      <c r="C88" s="11"/>
      <c r="D88" s="6" t="s">
        <v>42</v>
      </c>
      <c r="E88" s="40"/>
      <c r="F88" s="41"/>
      <c r="G88" s="41"/>
      <c r="H88" s="41"/>
      <c r="I88" s="41"/>
      <c r="J88" s="41"/>
      <c r="K88" s="42"/>
      <c r="L88" s="41">
        <v>75.430000000000007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21.470000000000002</v>
      </c>
      <c r="H89" s="19">
        <f t="shared" ref="H89" si="43">SUM(H82:H88)</f>
        <v>25.43</v>
      </c>
      <c r="I89" s="19">
        <f t="shared" ref="I89" si="44">SUM(I82:I88)</f>
        <v>76.349999999999994</v>
      </c>
      <c r="J89" s="19">
        <f t="shared" ref="J89:L89" si="45">SUM(J82:J88)</f>
        <v>627.85</v>
      </c>
      <c r="K89" s="25"/>
      <c r="L89" s="19">
        <f t="shared" si="45"/>
        <v>75.430000000000007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4" x14ac:dyDescent="0.3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4" x14ac:dyDescent="0.3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4" x14ac:dyDescent="0.3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4" x14ac:dyDescent="0.3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4" x14ac:dyDescent="0.3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4" x14ac:dyDescent="0.3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150" t="s">
        <v>4</v>
      </c>
      <c r="D100" s="151"/>
      <c r="E100" s="31"/>
      <c r="F100" s="32">
        <f>F89+F99</f>
        <v>500</v>
      </c>
      <c r="G100" s="32">
        <f t="shared" ref="G100" si="50">G89+G99</f>
        <v>21.470000000000002</v>
      </c>
      <c r="H100" s="32">
        <f t="shared" ref="H100" si="51">H89+H99</f>
        <v>25.43</v>
      </c>
      <c r="I100" s="32">
        <f t="shared" ref="I100" si="52">I89+I99</f>
        <v>76.349999999999994</v>
      </c>
      <c r="J100" s="32">
        <f t="shared" ref="J100:L100" si="53">J89+J99</f>
        <v>627.85</v>
      </c>
      <c r="K100" s="32"/>
      <c r="L100" s="32">
        <f t="shared" si="53"/>
        <v>75.430000000000007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/>
      <c r="E101" s="111" t="s">
        <v>40</v>
      </c>
      <c r="F101" s="110">
        <v>10</v>
      </c>
      <c r="G101" s="112">
        <v>2.6</v>
      </c>
      <c r="H101" s="112">
        <v>2.65</v>
      </c>
      <c r="I101" s="112">
        <v>0.35</v>
      </c>
      <c r="J101" s="112">
        <v>36.24</v>
      </c>
      <c r="K101" s="113" t="s">
        <v>45</v>
      </c>
      <c r="L101" s="39"/>
    </row>
    <row r="102" spans="1:12" ht="14.4" x14ac:dyDescent="0.3">
      <c r="A102" s="23"/>
      <c r="B102" s="15"/>
      <c r="C102" s="11"/>
      <c r="D102" s="6"/>
      <c r="E102" s="111" t="s">
        <v>60</v>
      </c>
      <c r="F102" s="110">
        <v>5</v>
      </c>
      <c r="G102" s="112">
        <v>0.05</v>
      </c>
      <c r="H102" s="112">
        <v>3.63</v>
      </c>
      <c r="I102" s="112">
        <v>7.0000000000000007E-2</v>
      </c>
      <c r="J102" s="112">
        <v>33.11</v>
      </c>
      <c r="K102" s="113" t="s">
        <v>52</v>
      </c>
      <c r="L102" s="41"/>
    </row>
    <row r="103" spans="1:12" ht="15" thickBot="1" x14ac:dyDescent="0.35">
      <c r="A103" s="23"/>
      <c r="B103" s="15"/>
      <c r="C103" s="11"/>
      <c r="D103" s="7" t="s">
        <v>24</v>
      </c>
      <c r="E103" s="111" t="s">
        <v>41</v>
      </c>
      <c r="F103" s="110">
        <v>100</v>
      </c>
      <c r="G103" s="112">
        <v>0.4</v>
      </c>
      <c r="H103" s="112">
        <v>0</v>
      </c>
      <c r="I103" s="112">
        <v>9.8000000000000007</v>
      </c>
      <c r="J103" s="112">
        <v>42.84</v>
      </c>
      <c r="K103" s="114"/>
      <c r="L103" s="41"/>
    </row>
    <row r="104" spans="1:12" ht="14.4" x14ac:dyDescent="0.3">
      <c r="A104" s="23"/>
      <c r="B104" s="15"/>
      <c r="C104" s="11"/>
      <c r="D104" s="5" t="s">
        <v>21</v>
      </c>
      <c r="E104" s="111" t="s">
        <v>78</v>
      </c>
      <c r="F104" s="110">
        <v>203</v>
      </c>
      <c r="G104" s="112">
        <v>10</v>
      </c>
      <c r="H104" s="112">
        <v>6</v>
      </c>
      <c r="I104" s="112">
        <v>38</v>
      </c>
      <c r="J104" s="112">
        <v>246</v>
      </c>
      <c r="K104" s="113" t="s">
        <v>43</v>
      </c>
      <c r="L104" s="41"/>
    </row>
    <row r="105" spans="1:12" ht="14.4" x14ac:dyDescent="0.3">
      <c r="A105" s="23"/>
      <c r="B105" s="15"/>
      <c r="C105" s="11"/>
      <c r="D105" s="7" t="s">
        <v>22</v>
      </c>
      <c r="E105" s="111" t="s">
        <v>39</v>
      </c>
      <c r="F105" s="110">
        <v>200</v>
      </c>
      <c r="G105" s="112">
        <v>1.99</v>
      </c>
      <c r="H105" s="112">
        <v>1.7</v>
      </c>
      <c r="I105" s="112">
        <v>18.600000000000001</v>
      </c>
      <c r="J105" s="112">
        <v>102.03</v>
      </c>
      <c r="K105" s="113" t="s">
        <v>44</v>
      </c>
      <c r="L105" s="41"/>
    </row>
    <row r="106" spans="1:12" ht="14.4" x14ac:dyDescent="0.3">
      <c r="A106" s="23"/>
      <c r="B106" s="15"/>
      <c r="C106" s="11"/>
      <c r="D106" s="6"/>
      <c r="E106" s="111" t="s">
        <v>47</v>
      </c>
      <c r="F106" s="110">
        <v>20</v>
      </c>
      <c r="G106" s="112">
        <v>1.52</v>
      </c>
      <c r="H106" s="112">
        <v>0.16</v>
      </c>
      <c r="I106" s="112">
        <v>9.84</v>
      </c>
      <c r="J106" s="112">
        <v>49.17</v>
      </c>
      <c r="K106" s="63"/>
      <c r="L106" s="41"/>
    </row>
    <row r="107" spans="1:12" ht="14.4" x14ac:dyDescent="0.3">
      <c r="A107" s="23"/>
      <c r="B107" s="15"/>
      <c r="C107" s="11"/>
      <c r="D107" s="6" t="s">
        <v>42</v>
      </c>
      <c r="E107" s="40"/>
      <c r="F107" s="41"/>
      <c r="G107" s="41"/>
      <c r="H107" s="41"/>
      <c r="I107" s="41"/>
      <c r="J107" s="41"/>
      <c r="K107" s="42"/>
      <c r="L107" s="41">
        <v>75.430000000000007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538</v>
      </c>
      <c r="G108" s="19">
        <f t="shared" ref="G108:J108" si="54">SUM(G101:G107)</f>
        <v>16.560000000000002</v>
      </c>
      <c r="H108" s="19">
        <f t="shared" si="54"/>
        <v>14.139999999999999</v>
      </c>
      <c r="I108" s="19">
        <f t="shared" si="54"/>
        <v>76.66</v>
      </c>
      <c r="J108" s="19">
        <f t="shared" si="54"/>
        <v>509.39000000000004</v>
      </c>
      <c r="K108" s="25"/>
      <c r="L108" s="19">
        <f t="shared" ref="L108" si="55">SUM(L101:L107)</f>
        <v>75.430000000000007</v>
      </c>
    </row>
    <row r="109" spans="1:12" ht="14.4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4" x14ac:dyDescent="0.3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4" x14ac:dyDescent="0.3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4" x14ac:dyDescent="0.3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 x14ac:dyDescent="0.3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 x14ac:dyDescent="0.3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6</v>
      </c>
      <c r="C119" s="150" t="s">
        <v>4</v>
      </c>
      <c r="D119" s="151"/>
      <c r="E119" s="31"/>
      <c r="F119" s="32">
        <f>F108+F118</f>
        <v>538</v>
      </c>
      <c r="G119" s="32">
        <f t="shared" ref="G119" si="58">G108+G118</f>
        <v>16.560000000000002</v>
      </c>
      <c r="H119" s="32">
        <f t="shared" ref="H119" si="59">H108+H118</f>
        <v>14.139999999999999</v>
      </c>
      <c r="I119" s="32">
        <f t="shared" ref="I119" si="60">I108+I118</f>
        <v>76.66</v>
      </c>
      <c r="J119" s="32">
        <f t="shared" ref="J119:L119" si="61">J108+J118</f>
        <v>509.39000000000004</v>
      </c>
      <c r="K119" s="32"/>
      <c r="L119" s="32">
        <f t="shared" si="61"/>
        <v>75.430000000000007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116" t="s">
        <v>79</v>
      </c>
      <c r="F120" s="115">
        <v>100</v>
      </c>
      <c r="G120" s="117">
        <v>14.78</v>
      </c>
      <c r="H120" s="117">
        <v>9.4499999999999993</v>
      </c>
      <c r="I120" s="117">
        <v>10.42</v>
      </c>
      <c r="J120" s="117">
        <v>185.85</v>
      </c>
      <c r="K120" s="122" t="s">
        <v>81</v>
      </c>
      <c r="L120" s="39"/>
    </row>
    <row r="121" spans="1:12" ht="14.4" x14ac:dyDescent="0.3">
      <c r="A121" s="14"/>
      <c r="B121" s="15"/>
      <c r="C121" s="11"/>
      <c r="D121" s="6"/>
      <c r="E121" s="116" t="s">
        <v>53</v>
      </c>
      <c r="F121" s="115">
        <v>150</v>
      </c>
      <c r="G121" s="117">
        <v>5.64</v>
      </c>
      <c r="H121" s="117">
        <v>2.84</v>
      </c>
      <c r="I121" s="117">
        <v>36</v>
      </c>
      <c r="J121" s="117">
        <v>201</v>
      </c>
      <c r="K121" s="121" t="s">
        <v>54</v>
      </c>
      <c r="L121" s="41"/>
    </row>
    <row r="122" spans="1:12" ht="14.4" x14ac:dyDescent="0.3">
      <c r="A122" s="14"/>
      <c r="B122" s="15"/>
      <c r="C122" s="11"/>
      <c r="D122" s="7" t="s">
        <v>22</v>
      </c>
      <c r="E122" s="116" t="s">
        <v>80</v>
      </c>
      <c r="F122" s="115">
        <v>200</v>
      </c>
      <c r="G122" s="117">
        <v>0.1</v>
      </c>
      <c r="H122" s="117">
        <v>0.04</v>
      </c>
      <c r="I122" s="117">
        <v>15.71</v>
      </c>
      <c r="J122" s="117">
        <v>63.6</v>
      </c>
      <c r="K122" s="122" t="s">
        <v>82</v>
      </c>
      <c r="L122" s="41"/>
    </row>
    <row r="123" spans="1:12" ht="14.4" x14ac:dyDescent="0.3">
      <c r="A123" s="14"/>
      <c r="B123" s="15"/>
      <c r="C123" s="11"/>
      <c r="D123" s="7" t="s">
        <v>23</v>
      </c>
      <c r="E123" s="119" t="s">
        <v>47</v>
      </c>
      <c r="F123" s="118">
        <v>50</v>
      </c>
      <c r="G123" s="120">
        <v>3.8</v>
      </c>
      <c r="H123" s="120">
        <v>0.4</v>
      </c>
      <c r="I123" s="120">
        <v>24.6</v>
      </c>
      <c r="J123" s="120">
        <v>122.9</v>
      </c>
      <c r="K123" s="42"/>
      <c r="L123" s="41"/>
    </row>
    <row r="124" spans="1:12" ht="14.4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 x14ac:dyDescent="0.3">
      <c r="A125" s="14"/>
      <c r="B125" s="15"/>
      <c r="C125" s="11"/>
      <c r="D125" s="6" t="s">
        <v>42</v>
      </c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75.430000000000007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24.32</v>
      </c>
      <c r="H127" s="19">
        <f t="shared" si="62"/>
        <v>12.729999999999999</v>
      </c>
      <c r="I127" s="19">
        <f t="shared" si="62"/>
        <v>86.73</v>
      </c>
      <c r="J127" s="19">
        <f t="shared" si="62"/>
        <v>573.35</v>
      </c>
      <c r="K127" s="25"/>
      <c r="L127" s="19">
        <f t="shared" ref="L127" si="63">SUM(L120:L126)</f>
        <v>75.430000000000007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 x14ac:dyDescent="0.3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4" x14ac:dyDescent="0.3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4" x14ac:dyDescent="0.3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4" x14ac:dyDescent="0.3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7</v>
      </c>
      <c r="C138" s="150" t="s">
        <v>4</v>
      </c>
      <c r="D138" s="151"/>
      <c r="E138" s="31"/>
      <c r="F138" s="32">
        <f>F127+F137</f>
        <v>500</v>
      </c>
      <c r="G138" s="32">
        <f t="shared" ref="G138" si="66">G127+G137</f>
        <v>24.32</v>
      </c>
      <c r="H138" s="32">
        <f t="shared" ref="H138" si="67">H127+H137</f>
        <v>12.729999999999999</v>
      </c>
      <c r="I138" s="32">
        <f t="shared" ref="I138" si="68">I127+I137</f>
        <v>86.73</v>
      </c>
      <c r="J138" s="32">
        <f t="shared" ref="J138:L138" si="69">J127+J137</f>
        <v>573.35</v>
      </c>
      <c r="K138" s="32"/>
      <c r="L138" s="32">
        <f t="shared" si="69"/>
        <v>75.430000000000007</v>
      </c>
    </row>
    <row r="139" spans="1:12" ht="15" thickBot="1" x14ac:dyDescent="0.35">
      <c r="A139" s="20">
        <v>2</v>
      </c>
      <c r="B139" s="21">
        <v>8</v>
      </c>
      <c r="C139" s="22" t="s">
        <v>20</v>
      </c>
      <c r="D139" s="5"/>
      <c r="E139" s="124" t="s">
        <v>83</v>
      </c>
      <c r="F139" s="123">
        <v>60</v>
      </c>
      <c r="G139" s="128">
        <v>0.48</v>
      </c>
      <c r="H139" s="125">
        <v>0</v>
      </c>
      <c r="I139" s="125">
        <v>1.02</v>
      </c>
      <c r="J139" s="125">
        <v>6</v>
      </c>
      <c r="K139" s="129" t="s">
        <v>85</v>
      </c>
      <c r="L139" s="39"/>
    </row>
    <row r="140" spans="1:12" ht="14.4" x14ac:dyDescent="0.3">
      <c r="A140" s="23"/>
      <c r="B140" s="15"/>
      <c r="C140" s="11"/>
      <c r="D140" s="5" t="s">
        <v>21</v>
      </c>
      <c r="E140" s="124" t="s">
        <v>84</v>
      </c>
      <c r="F140" s="123">
        <v>90</v>
      </c>
      <c r="G140" s="125">
        <v>11.84</v>
      </c>
      <c r="H140" s="125">
        <v>10.06</v>
      </c>
      <c r="I140" s="125">
        <v>16.03</v>
      </c>
      <c r="J140" s="125">
        <v>208</v>
      </c>
      <c r="K140" s="129" t="s">
        <v>59</v>
      </c>
      <c r="L140" s="41"/>
    </row>
    <row r="141" spans="1:12" ht="14.4" x14ac:dyDescent="0.3">
      <c r="A141" s="23"/>
      <c r="B141" s="15"/>
      <c r="C141" s="11"/>
      <c r="D141" s="7"/>
      <c r="E141" s="124" t="s">
        <v>46</v>
      </c>
      <c r="F141" s="127">
        <v>150</v>
      </c>
      <c r="G141" s="125">
        <v>3.26</v>
      </c>
      <c r="H141" s="125">
        <v>7.8</v>
      </c>
      <c r="I141" s="125">
        <v>21.99</v>
      </c>
      <c r="J141" s="125">
        <v>176.3</v>
      </c>
      <c r="K141" s="129" t="s">
        <v>48</v>
      </c>
      <c r="L141" s="41"/>
    </row>
    <row r="142" spans="1:12" ht="15.75" customHeight="1" x14ac:dyDescent="0.3">
      <c r="A142" s="23"/>
      <c r="B142" s="15"/>
      <c r="C142" s="11"/>
      <c r="D142" s="7" t="s">
        <v>22</v>
      </c>
      <c r="E142" s="124" t="s">
        <v>50</v>
      </c>
      <c r="F142" s="126">
        <v>200</v>
      </c>
      <c r="G142" s="125">
        <v>0</v>
      </c>
      <c r="H142" s="125">
        <v>0</v>
      </c>
      <c r="I142" s="125">
        <v>10</v>
      </c>
      <c r="J142" s="125">
        <v>42</v>
      </c>
      <c r="K142" s="130" t="s">
        <v>51</v>
      </c>
      <c r="L142" s="41"/>
    </row>
    <row r="143" spans="1:12" ht="14.4" x14ac:dyDescent="0.3">
      <c r="A143" s="23"/>
      <c r="B143" s="15"/>
      <c r="C143" s="11"/>
      <c r="D143" s="7" t="s">
        <v>23</v>
      </c>
      <c r="E143" s="124" t="s">
        <v>47</v>
      </c>
      <c r="F143" s="123">
        <v>20</v>
      </c>
      <c r="G143" s="125">
        <v>1.52</v>
      </c>
      <c r="H143" s="125">
        <v>0.16</v>
      </c>
      <c r="I143" s="125">
        <v>9.84</v>
      </c>
      <c r="J143" s="125">
        <v>49.17</v>
      </c>
      <c r="K143" s="42"/>
      <c r="L143" s="41"/>
    </row>
    <row r="144" spans="1:12" ht="14.4" x14ac:dyDescent="0.3">
      <c r="A144" s="23"/>
      <c r="B144" s="15"/>
      <c r="C144" s="11"/>
      <c r="D144" s="6" t="s">
        <v>42</v>
      </c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75.430000000000007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17.100000000000001</v>
      </c>
      <c r="H146" s="19">
        <f t="shared" si="70"/>
        <v>18.02</v>
      </c>
      <c r="I146" s="19">
        <f t="shared" si="70"/>
        <v>58.879999999999995</v>
      </c>
      <c r="J146" s="19">
        <f t="shared" si="70"/>
        <v>481.47</v>
      </c>
      <c r="K146" s="25"/>
      <c r="L146" s="19">
        <f t="shared" ref="L146" si="71">SUM(L139:L145)</f>
        <v>75.430000000000007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4" x14ac:dyDescent="0.3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 x14ac:dyDescent="0.3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4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4" x14ac:dyDescent="0.3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4" x14ac:dyDescent="0.3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8</v>
      </c>
      <c r="C157" s="150" t="s">
        <v>4</v>
      </c>
      <c r="D157" s="151"/>
      <c r="E157" s="31"/>
      <c r="F157" s="32">
        <f>F146+F156</f>
        <v>520</v>
      </c>
      <c r="G157" s="32">
        <f t="shared" ref="G157" si="74">G146+G156</f>
        <v>17.100000000000001</v>
      </c>
      <c r="H157" s="32">
        <f t="shared" ref="H157" si="75">H146+H156</f>
        <v>18.02</v>
      </c>
      <c r="I157" s="32">
        <f t="shared" ref="I157" si="76">I146+I156</f>
        <v>58.879999999999995</v>
      </c>
      <c r="J157" s="32">
        <f t="shared" ref="J157:L157" si="77">J146+J156</f>
        <v>481.47</v>
      </c>
      <c r="K157" s="32"/>
      <c r="L157" s="32">
        <f t="shared" si="77"/>
        <v>75.430000000000007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132" t="s">
        <v>86</v>
      </c>
      <c r="F158" s="131">
        <v>150</v>
      </c>
      <c r="G158" s="133">
        <v>24.91</v>
      </c>
      <c r="H158" s="133">
        <v>9.07</v>
      </c>
      <c r="I158" s="133">
        <v>39.630000000000003</v>
      </c>
      <c r="J158" s="133">
        <v>339.75</v>
      </c>
      <c r="K158" s="137" t="s">
        <v>88</v>
      </c>
      <c r="L158" s="39"/>
    </row>
    <row r="159" spans="1:12" ht="14.4" x14ac:dyDescent="0.3">
      <c r="A159" s="23"/>
      <c r="B159" s="15"/>
      <c r="C159" s="11"/>
      <c r="D159" s="7" t="s">
        <v>24</v>
      </c>
      <c r="E159" s="132" t="s">
        <v>41</v>
      </c>
      <c r="F159" s="131">
        <v>100</v>
      </c>
      <c r="G159" s="133">
        <v>0.4</v>
      </c>
      <c r="H159" s="133">
        <v>0</v>
      </c>
      <c r="I159" s="133">
        <v>9.8000000000000007</v>
      </c>
      <c r="J159" s="133">
        <v>42.84</v>
      </c>
      <c r="K159" s="137"/>
      <c r="L159" s="41"/>
    </row>
    <row r="160" spans="1:12" ht="14.4" x14ac:dyDescent="0.3">
      <c r="A160" s="23"/>
      <c r="B160" s="15"/>
      <c r="C160" s="11"/>
      <c r="D160" s="7" t="s">
        <v>22</v>
      </c>
      <c r="E160" s="132" t="s">
        <v>87</v>
      </c>
      <c r="F160" s="131">
        <v>200</v>
      </c>
      <c r="G160" s="133">
        <v>1.1499999999999999</v>
      </c>
      <c r="H160" s="133"/>
      <c r="I160" s="133">
        <v>12.03</v>
      </c>
      <c r="J160" s="133">
        <v>55.4</v>
      </c>
      <c r="K160" s="137" t="s">
        <v>49</v>
      </c>
      <c r="L160" s="41"/>
    </row>
    <row r="161" spans="1:12" ht="14.4" x14ac:dyDescent="0.3">
      <c r="A161" s="23"/>
      <c r="B161" s="15"/>
      <c r="C161" s="11"/>
      <c r="D161" s="7" t="s">
        <v>23</v>
      </c>
      <c r="E161" s="135" t="s">
        <v>47</v>
      </c>
      <c r="F161" s="134">
        <v>50</v>
      </c>
      <c r="G161" s="136">
        <v>3.8</v>
      </c>
      <c r="H161" s="136">
        <v>0.4</v>
      </c>
      <c r="I161" s="136">
        <v>24.6</v>
      </c>
      <c r="J161" s="136">
        <v>122.9</v>
      </c>
      <c r="K161" s="42"/>
      <c r="L161" s="41"/>
    </row>
    <row r="162" spans="1:12" ht="14.4" x14ac:dyDescent="0.3">
      <c r="A162" s="23"/>
      <c r="B162" s="15"/>
      <c r="C162" s="11"/>
      <c r="D162" s="7"/>
      <c r="E162" s="40"/>
      <c r="F162" s="41"/>
      <c r="G162" s="41"/>
      <c r="H162" s="41"/>
      <c r="I162" s="41"/>
      <c r="J162" s="41"/>
      <c r="K162" s="42"/>
      <c r="L162" s="41"/>
    </row>
    <row r="163" spans="1:12" ht="14.4" x14ac:dyDescent="0.3">
      <c r="A163" s="23"/>
      <c r="B163" s="15"/>
      <c r="C163" s="11"/>
      <c r="D163" s="6" t="s">
        <v>42</v>
      </c>
      <c r="E163" s="40"/>
      <c r="F163" s="41"/>
      <c r="G163" s="41"/>
      <c r="H163" s="41"/>
      <c r="I163" s="41"/>
      <c r="J163" s="41"/>
      <c r="K163" s="42"/>
      <c r="L163" s="41">
        <v>75.430000000000007</v>
      </c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30.259999999999998</v>
      </c>
      <c r="H165" s="19">
        <f t="shared" si="78"/>
        <v>9.4700000000000006</v>
      </c>
      <c r="I165" s="19">
        <f t="shared" si="78"/>
        <v>86.06</v>
      </c>
      <c r="J165" s="19">
        <f t="shared" si="78"/>
        <v>560.89</v>
      </c>
      <c r="K165" s="25"/>
      <c r="L165" s="19">
        <f t="shared" ref="L165" si="79">SUM(L158:L164)</f>
        <v>75.430000000000007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4" x14ac:dyDescent="0.3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4" x14ac:dyDescent="0.3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 x14ac:dyDescent="0.3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4" x14ac:dyDescent="0.3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4" x14ac:dyDescent="0.3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4" x14ac:dyDescent="0.3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9</v>
      </c>
      <c r="C176" s="150" t="s">
        <v>4</v>
      </c>
      <c r="D176" s="151"/>
      <c r="E176" s="31"/>
      <c r="F176" s="32">
        <f>F165+F175</f>
        <v>500</v>
      </c>
      <c r="G176" s="32">
        <f t="shared" ref="G176" si="82">G165+G175</f>
        <v>30.259999999999998</v>
      </c>
      <c r="H176" s="32">
        <f t="shared" ref="H176" si="83">H165+H175</f>
        <v>9.4700000000000006</v>
      </c>
      <c r="I176" s="32">
        <f t="shared" ref="I176" si="84">I165+I175</f>
        <v>86.06</v>
      </c>
      <c r="J176" s="32">
        <f t="shared" ref="J176:L176" si="85">J165+J175</f>
        <v>560.89</v>
      </c>
      <c r="K176" s="32"/>
      <c r="L176" s="32">
        <f t="shared" si="85"/>
        <v>75.430000000000007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139" t="s">
        <v>89</v>
      </c>
      <c r="F177" s="138">
        <v>100</v>
      </c>
      <c r="G177" s="140">
        <v>12.38</v>
      </c>
      <c r="H177" s="140">
        <v>5.61</v>
      </c>
      <c r="I177" s="140">
        <v>6.3</v>
      </c>
      <c r="J177" s="140">
        <v>125.21</v>
      </c>
      <c r="K177" s="145" t="s">
        <v>58</v>
      </c>
      <c r="L177" s="39"/>
    </row>
    <row r="178" spans="1:12" ht="14.4" x14ac:dyDescent="0.3">
      <c r="A178" s="23"/>
      <c r="B178" s="15"/>
      <c r="C178" s="11"/>
      <c r="D178" s="6"/>
      <c r="E178" s="139" t="s">
        <v>90</v>
      </c>
      <c r="F178" s="138">
        <v>150</v>
      </c>
      <c r="G178" s="140">
        <v>3.81</v>
      </c>
      <c r="H178" s="140">
        <v>2.72</v>
      </c>
      <c r="I178" s="140">
        <v>40</v>
      </c>
      <c r="J178" s="140">
        <v>208.48</v>
      </c>
      <c r="K178" s="145" t="s">
        <v>91</v>
      </c>
      <c r="L178" s="41"/>
    </row>
    <row r="179" spans="1:12" ht="14.4" x14ac:dyDescent="0.3">
      <c r="A179" s="23"/>
      <c r="B179" s="15"/>
      <c r="C179" s="11"/>
      <c r="D179" s="7" t="s">
        <v>22</v>
      </c>
      <c r="E179" s="139" t="s">
        <v>50</v>
      </c>
      <c r="F179" s="142">
        <v>200</v>
      </c>
      <c r="G179" s="140">
        <v>0</v>
      </c>
      <c r="H179" s="140">
        <v>0</v>
      </c>
      <c r="I179" s="140">
        <v>10</v>
      </c>
      <c r="J179" s="140">
        <v>42</v>
      </c>
      <c r="K179" s="146" t="s">
        <v>51</v>
      </c>
      <c r="L179" s="41"/>
    </row>
    <row r="180" spans="1:12" ht="14.4" x14ac:dyDescent="0.3">
      <c r="A180" s="23"/>
      <c r="B180" s="15"/>
      <c r="C180" s="11"/>
      <c r="D180" s="7" t="s">
        <v>23</v>
      </c>
      <c r="E180" s="143" t="s">
        <v>47</v>
      </c>
      <c r="F180" s="141">
        <v>50</v>
      </c>
      <c r="G180" s="144">
        <v>3.8</v>
      </c>
      <c r="H180" s="144">
        <v>0.4</v>
      </c>
      <c r="I180" s="144">
        <v>24.6</v>
      </c>
      <c r="J180" s="144">
        <v>122.9</v>
      </c>
      <c r="K180" s="58"/>
      <c r="L180" s="41"/>
    </row>
    <row r="181" spans="1:12" ht="14.4" x14ac:dyDescent="0.3">
      <c r="A181" s="23"/>
      <c r="B181" s="15"/>
      <c r="C181" s="11"/>
      <c r="D181" s="7" t="s">
        <v>24</v>
      </c>
      <c r="E181" s="60"/>
      <c r="F181" s="61">
        <v>110</v>
      </c>
      <c r="G181" s="54">
        <v>0.65</v>
      </c>
      <c r="H181" s="55"/>
      <c r="I181" s="54">
        <v>11</v>
      </c>
      <c r="J181" s="54">
        <v>44.65</v>
      </c>
      <c r="K181" s="64"/>
      <c r="L181" s="41"/>
    </row>
    <row r="182" spans="1:12" ht="14.4" x14ac:dyDescent="0.3">
      <c r="A182" s="23"/>
      <c r="B182" s="15"/>
      <c r="C182" s="11"/>
      <c r="D182" s="6" t="s">
        <v>42</v>
      </c>
      <c r="E182" s="40"/>
      <c r="F182" s="41"/>
      <c r="G182" s="41"/>
      <c r="H182" s="41"/>
      <c r="I182" s="41"/>
      <c r="J182" s="41"/>
      <c r="K182" s="42"/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75.430000000000007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20.64</v>
      </c>
      <c r="H184" s="19">
        <f t="shared" si="86"/>
        <v>8.73</v>
      </c>
      <c r="I184" s="19">
        <f t="shared" si="86"/>
        <v>91.9</v>
      </c>
      <c r="J184" s="19">
        <f t="shared" si="86"/>
        <v>543.24</v>
      </c>
      <c r="K184" s="25"/>
      <c r="L184" s="19">
        <f t="shared" ref="L184" si="87">SUM(L177:L183)</f>
        <v>75.430000000000007</v>
      </c>
    </row>
    <row r="185" spans="1:12" ht="14.4" x14ac:dyDescent="0.3">
      <c r="A185" s="26">
        <f>A177</f>
        <v>2</v>
      </c>
      <c r="B185" s="13"/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4" x14ac:dyDescent="0.3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4" x14ac:dyDescent="0.3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4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 x14ac:dyDescent="0.3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4" x14ac:dyDescent="0.3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4" x14ac:dyDescent="0.3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150" t="s">
        <v>4</v>
      </c>
      <c r="D195" s="151"/>
      <c r="E195" s="31"/>
      <c r="F195" s="32">
        <f>F184+F194</f>
        <v>610</v>
      </c>
      <c r="G195" s="32">
        <f t="shared" ref="G195" si="90">G184+G194</f>
        <v>20.64</v>
      </c>
      <c r="H195" s="32">
        <f t="shared" ref="H195" si="91">H184+H194</f>
        <v>8.73</v>
      </c>
      <c r="I195" s="32">
        <f t="shared" ref="I195" si="92">I184+I194</f>
        <v>91.9</v>
      </c>
      <c r="J195" s="32">
        <f t="shared" ref="J195:L195" si="93">J184+J194</f>
        <v>543.24</v>
      </c>
      <c r="K195" s="32"/>
      <c r="L195" s="32">
        <f t="shared" si="93"/>
        <v>75.430000000000007</v>
      </c>
    </row>
    <row r="196" spans="1:12" x14ac:dyDescent="0.25">
      <c r="A196" s="27"/>
      <c r="B196" s="28"/>
      <c r="C196" s="152" t="s">
        <v>5</v>
      </c>
      <c r="D196" s="152"/>
      <c r="E196" s="152"/>
      <c r="F196" s="34">
        <f>(F24+F43+F62+F81+F100+F119+F138+F157+F176+F195)/(IF(F24=0,0,1)+IF(F43=0,0,1)+IF(F62=0,0,1)+IF(F81=0,0,1)+IF(F100=0,0,1)+IF(F119=0,0,1)+IF(F138=0,0,1)+IF(F157=0,0,1)+IF(F176=0,0,1)+IF(F195=0,0,1))</f>
        <v>522.79999999999995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19.692</v>
      </c>
      <c r="H196" s="34">
        <f t="shared" si="94"/>
        <v>17.940999999999995</v>
      </c>
      <c r="I196" s="34">
        <f t="shared" si="94"/>
        <v>77.759</v>
      </c>
      <c r="J196" s="34">
        <f t="shared" si="94"/>
        <v>562.76300000000003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75.430000000000021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topLeftCell="A169" workbookViewId="0">
      <selection activeCell="N7" sqref="N7"/>
    </sheetView>
  </sheetViews>
  <sheetFormatPr defaultRowHeight="14.4" x14ac:dyDescent="0.3"/>
  <cols>
    <col min="4" max="4" width="13.33203125" customWidth="1"/>
    <col min="5" max="5" width="14.88671875" customWidth="1"/>
  </cols>
  <sheetData>
    <row r="1" spans="1:12" x14ac:dyDescent="0.3">
      <c r="A1" s="1" t="s">
        <v>7</v>
      </c>
      <c r="B1" s="2"/>
      <c r="C1" s="147"/>
      <c r="D1" s="148"/>
      <c r="E1" s="148"/>
      <c r="F1" s="12" t="s">
        <v>16</v>
      </c>
      <c r="G1" s="2" t="s">
        <v>17</v>
      </c>
      <c r="H1" s="149"/>
      <c r="I1" s="149"/>
      <c r="J1" s="149"/>
      <c r="K1" s="149"/>
      <c r="L1" s="2"/>
    </row>
    <row r="2" spans="1:12" ht="17.399999999999999" x14ac:dyDescent="0.3">
      <c r="A2" s="35" t="s">
        <v>6</v>
      </c>
      <c r="B2" s="2"/>
      <c r="C2" s="2"/>
      <c r="D2" s="1"/>
      <c r="E2" s="2"/>
      <c r="F2" s="2"/>
      <c r="G2" s="2" t="s">
        <v>18</v>
      </c>
      <c r="H2" s="149"/>
      <c r="I2" s="149"/>
      <c r="J2" s="149"/>
      <c r="K2" s="149"/>
      <c r="L2" s="2"/>
    </row>
    <row r="3" spans="1:12" x14ac:dyDescent="0.3">
      <c r="A3" s="4" t="s">
        <v>8</v>
      </c>
      <c r="B3" s="2"/>
      <c r="C3" s="2"/>
      <c r="D3" s="3"/>
      <c r="E3" s="38" t="s">
        <v>9</v>
      </c>
      <c r="F3" s="2"/>
      <c r="G3" s="2" t="s">
        <v>19</v>
      </c>
      <c r="H3" s="46"/>
      <c r="I3" s="46"/>
      <c r="J3" s="47">
        <v>2024</v>
      </c>
      <c r="K3" s="48"/>
      <c r="L3" s="2"/>
    </row>
    <row r="4" spans="1:12" ht="15" thickBot="1" x14ac:dyDescent="0.35">
      <c r="A4" s="2"/>
      <c r="B4" s="2"/>
      <c r="C4" s="2"/>
      <c r="D4" s="4"/>
      <c r="E4" s="2"/>
      <c r="F4" s="2"/>
      <c r="G4" s="2"/>
      <c r="H4" s="45" t="s">
        <v>36</v>
      </c>
      <c r="I4" s="45" t="s">
        <v>37</v>
      </c>
      <c r="J4" s="45" t="s">
        <v>38</v>
      </c>
      <c r="K4" s="2"/>
      <c r="L4" s="2"/>
    </row>
    <row r="5" spans="1:12" ht="21" thickBot="1" x14ac:dyDescent="0.3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11</v>
      </c>
      <c r="C6" s="22" t="s">
        <v>20</v>
      </c>
      <c r="D6" s="5"/>
      <c r="E6" s="153" t="s">
        <v>40</v>
      </c>
      <c r="F6" s="154">
        <v>10</v>
      </c>
      <c r="G6" s="155">
        <v>2.6</v>
      </c>
      <c r="H6" s="155">
        <v>2.65</v>
      </c>
      <c r="I6" s="155">
        <v>0.35</v>
      </c>
      <c r="J6" s="155">
        <v>36.24</v>
      </c>
      <c r="K6" s="154" t="s">
        <v>45</v>
      </c>
      <c r="L6" s="39"/>
    </row>
    <row r="7" spans="1:12" ht="66.599999999999994" thickBot="1" x14ac:dyDescent="0.35">
      <c r="A7" s="23"/>
      <c r="B7" s="15"/>
      <c r="C7" s="11"/>
      <c r="D7" s="6"/>
      <c r="E7" s="153" t="s">
        <v>60</v>
      </c>
      <c r="F7" s="154">
        <v>5</v>
      </c>
      <c r="G7" s="155">
        <v>0.05</v>
      </c>
      <c r="H7" s="155">
        <v>3.63</v>
      </c>
      <c r="I7" s="155">
        <v>7.0000000000000007E-2</v>
      </c>
      <c r="J7" s="155">
        <v>33.11</v>
      </c>
      <c r="K7" s="154" t="s">
        <v>52</v>
      </c>
      <c r="L7" s="41"/>
    </row>
    <row r="8" spans="1:12" ht="92.4" x14ac:dyDescent="0.3">
      <c r="A8" s="23"/>
      <c r="B8" s="15"/>
      <c r="C8" s="11"/>
      <c r="D8" s="5" t="s">
        <v>21</v>
      </c>
      <c r="E8" s="153" t="s">
        <v>92</v>
      </c>
      <c r="F8" s="154">
        <v>205</v>
      </c>
      <c r="G8" s="155">
        <v>8.5</v>
      </c>
      <c r="H8" s="155">
        <v>9.4499999999999993</v>
      </c>
      <c r="I8" s="155">
        <v>16.13</v>
      </c>
      <c r="J8" s="155">
        <v>183.57</v>
      </c>
      <c r="K8" s="154" t="s">
        <v>43</v>
      </c>
      <c r="L8" s="41"/>
    </row>
    <row r="9" spans="1:12" x14ac:dyDescent="0.3">
      <c r="A9" s="23"/>
      <c r="B9" s="15"/>
      <c r="C9" s="11"/>
      <c r="D9" s="7"/>
      <c r="E9" s="153" t="s">
        <v>57</v>
      </c>
      <c r="F9" s="154">
        <v>40</v>
      </c>
      <c r="G9" s="155">
        <v>3</v>
      </c>
      <c r="H9" s="155">
        <v>4.72</v>
      </c>
      <c r="I9" s="155">
        <v>29.96</v>
      </c>
      <c r="J9" s="155">
        <v>182</v>
      </c>
      <c r="K9" s="156"/>
      <c r="L9" s="41"/>
    </row>
    <row r="10" spans="1:12" ht="26.4" x14ac:dyDescent="0.3">
      <c r="A10" s="23"/>
      <c r="B10" s="15"/>
      <c r="C10" s="11"/>
      <c r="D10" s="7" t="s">
        <v>22</v>
      </c>
      <c r="E10" s="153" t="s">
        <v>50</v>
      </c>
      <c r="F10" s="154">
        <v>200</v>
      </c>
      <c r="G10" s="155">
        <v>0</v>
      </c>
      <c r="H10" s="155">
        <v>0</v>
      </c>
      <c r="I10" s="155">
        <v>10</v>
      </c>
      <c r="J10" s="155">
        <v>42</v>
      </c>
      <c r="K10" s="156" t="s">
        <v>51</v>
      </c>
      <c r="L10" s="41"/>
    </row>
    <row r="11" spans="1:12" ht="39.6" x14ac:dyDescent="0.3">
      <c r="A11" s="23"/>
      <c r="B11" s="15"/>
      <c r="C11" s="11"/>
      <c r="D11" s="7" t="s">
        <v>23</v>
      </c>
      <c r="E11" s="153" t="s">
        <v>47</v>
      </c>
      <c r="F11" s="154">
        <v>40</v>
      </c>
      <c r="G11" s="155">
        <v>3.04</v>
      </c>
      <c r="H11" s="155">
        <v>0.32</v>
      </c>
      <c r="I11" s="155">
        <v>19.68</v>
      </c>
      <c r="J11" s="155">
        <v>98.34</v>
      </c>
      <c r="K11" s="42"/>
      <c r="L11" s="41"/>
    </row>
    <row r="12" spans="1:12" x14ac:dyDescent="0.3">
      <c r="A12" s="23"/>
      <c r="B12" s="15"/>
      <c r="C12" s="11"/>
      <c r="D12" s="6" t="s">
        <v>42</v>
      </c>
      <c r="E12" s="49"/>
      <c r="F12" s="51"/>
      <c r="G12" s="52"/>
      <c r="H12" s="52"/>
      <c r="I12" s="52"/>
      <c r="J12" s="52"/>
      <c r="K12" s="50"/>
      <c r="L12" s="41"/>
    </row>
    <row r="13" spans="1:12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17.190000000000001</v>
      </c>
      <c r="H13" s="19">
        <f t="shared" si="0"/>
        <v>20.77</v>
      </c>
      <c r="I13" s="19">
        <f t="shared" si="0"/>
        <v>76.19</v>
      </c>
      <c r="J13" s="19">
        <f t="shared" si="0"/>
        <v>575.26</v>
      </c>
      <c r="K13" s="25"/>
      <c r="L13" s="19">
        <v>75.430000000000007</v>
      </c>
    </row>
    <row r="14" spans="1:12" x14ac:dyDescent="0.3">
      <c r="A14" s="26">
        <f>A6</f>
        <v>1</v>
      </c>
      <c r="B14" s="13"/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x14ac:dyDescent="0.3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x14ac:dyDescent="0.3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x14ac:dyDescent="0.3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x14ac:dyDescent="0.3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x14ac:dyDescent="0.3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x14ac:dyDescent="0.3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thickBot="1" x14ac:dyDescent="0.35">
      <c r="A24" s="29">
        <f>A6</f>
        <v>1</v>
      </c>
      <c r="B24" s="30">
        <f>B6</f>
        <v>11</v>
      </c>
      <c r="C24" s="150" t="s">
        <v>4</v>
      </c>
      <c r="D24" s="151"/>
      <c r="E24" s="31"/>
      <c r="F24" s="32">
        <f>F13+F23</f>
        <v>500</v>
      </c>
      <c r="G24" s="32">
        <f t="shared" ref="G24:J24" si="3">G13+G23</f>
        <v>17.190000000000001</v>
      </c>
      <c r="H24" s="32">
        <f t="shared" si="3"/>
        <v>20.77</v>
      </c>
      <c r="I24" s="32">
        <f t="shared" si="3"/>
        <v>76.19</v>
      </c>
      <c r="J24" s="32">
        <f t="shared" si="3"/>
        <v>575.26</v>
      </c>
      <c r="K24" s="32"/>
      <c r="L24" s="32">
        <f t="shared" ref="L24" si="4">L13+L23</f>
        <v>75.430000000000007</v>
      </c>
    </row>
    <row r="25" spans="1:12" ht="39.6" x14ac:dyDescent="0.3">
      <c r="A25" s="14">
        <v>1</v>
      </c>
      <c r="B25" s="15">
        <v>12</v>
      </c>
      <c r="C25" s="22" t="s">
        <v>20</v>
      </c>
      <c r="D25" s="5" t="s">
        <v>21</v>
      </c>
      <c r="E25" s="153" t="s">
        <v>84</v>
      </c>
      <c r="F25" s="154">
        <v>90</v>
      </c>
      <c r="G25" s="155">
        <v>11.84</v>
      </c>
      <c r="H25" s="155">
        <v>10.06</v>
      </c>
      <c r="I25" s="155">
        <v>16.03</v>
      </c>
      <c r="J25" s="155">
        <v>208</v>
      </c>
      <c r="K25" s="154" t="s">
        <v>59</v>
      </c>
      <c r="L25" s="39"/>
    </row>
    <row r="26" spans="1:12" ht="52.8" x14ac:dyDescent="0.3">
      <c r="A26" s="14"/>
      <c r="B26" s="15"/>
      <c r="C26" s="11"/>
      <c r="D26" s="6"/>
      <c r="E26" s="153" t="s">
        <v>93</v>
      </c>
      <c r="F26" s="154">
        <v>150</v>
      </c>
      <c r="G26" s="155">
        <v>4.7699999999999996</v>
      </c>
      <c r="H26" s="155">
        <v>5.19</v>
      </c>
      <c r="I26" s="155">
        <v>29.63</v>
      </c>
      <c r="J26" s="155">
        <v>184.31</v>
      </c>
      <c r="K26" s="156" t="s">
        <v>94</v>
      </c>
      <c r="L26" s="41"/>
    </row>
    <row r="27" spans="1:12" ht="26.4" x14ac:dyDescent="0.3">
      <c r="A27" s="14"/>
      <c r="B27" s="15"/>
      <c r="C27" s="11"/>
      <c r="D27" s="7"/>
      <c r="E27" s="153" t="s">
        <v>95</v>
      </c>
      <c r="F27" s="154">
        <v>20</v>
      </c>
      <c r="G27" s="155">
        <v>0.18</v>
      </c>
      <c r="H27" s="155">
        <v>2.0099999999999998</v>
      </c>
      <c r="I27" s="155">
        <v>0.89</v>
      </c>
      <c r="J27" s="155">
        <v>23</v>
      </c>
      <c r="K27" s="157" t="s">
        <v>96</v>
      </c>
      <c r="L27" s="41"/>
    </row>
    <row r="28" spans="1:12" ht="79.2" x14ac:dyDescent="0.3">
      <c r="A28" s="14"/>
      <c r="B28" s="15"/>
      <c r="C28" s="11"/>
      <c r="D28" s="7" t="s">
        <v>22</v>
      </c>
      <c r="E28" s="153" t="s">
        <v>87</v>
      </c>
      <c r="F28" s="154">
        <v>200</v>
      </c>
      <c r="G28" s="155">
        <v>1.1499999999999999</v>
      </c>
      <c r="H28" s="155"/>
      <c r="I28" s="155">
        <v>12.03</v>
      </c>
      <c r="J28" s="155">
        <v>55.4</v>
      </c>
      <c r="K28" s="154" t="s">
        <v>49</v>
      </c>
      <c r="L28" s="41"/>
    </row>
    <row r="29" spans="1:12" ht="39.6" x14ac:dyDescent="0.3">
      <c r="A29" s="14"/>
      <c r="B29" s="15"/>
      <c r="C29" s="11"/>
      <c r="D29" s="7" t="s">
        <v>23</v>
      </c>
      <c r="E29" s="153" t="s">
        <v>47</v>
      </c>
      <c r="F29" s="154">
        <v>40</v>
      </c>
      <c r="G29" s="155">
        <v>3.04</v>
      </c>
      <c r="H29" s="155">
        <v>0.32</v>
      </c>
      <c r="I29" s="155">
        <v>19.68</v>
      </c>
      <c r="J29" s="155">
        <v>98.34</v>
      </c>
      <c r="K29" s="42"/>
      <c r="L29" s="41"/>
    </row>
    <row r="30" spans="1:12" x14ac:dyDescent="0.3">
      <c r="A30" s="14"/>
      <c r="B30" s="15"/>
      <c r="C30" s="11"/>
      <c r="D30" s="6" t="s">
        <v>42</v>
      </c>
      <c r="E30" s="40"/>
      <c r="F30" s="41"/>
      <c r="G30" s="41"/>
      <c r="H30" s="41"/>
      <c r="I30" s="41"/>
      <c r="J30" s="41"/>
      <c r="K30" s="42"/>
      <c r="L30" s="41"/>
    </row>
    <row r="31" spans="1:12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59">
        <f t="shared" ref="L31" si="5">SUM(L24:L30)</f>
        <v>75.430000000000007</v>
      </c>
    </row>
    <row r="32" spans="1:12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:L32" si="6">SUM(G25:G31)</f>
        <v>20.979999999999997</v>
      </c>
      <c r="H32" s="19">
        <f t="shared" si="6"/>
        <v>17.579999999999998</v>
      </c>
      <c r="I32" s="19">
        <f t="shared" si="6"/>
        <v>78.259999999999991</v>
      </c>
      <c r="J32" s="19">
        <f t="shared" si="6"/>
        <v>569.04999999999995</v>
      </c>
      <c r="K32" s="25"/>
      <c r="L32" s="19">
        <f t="shared" si="6"/>
        <v>75.430000000000007</v>
      </c>
    </row>
    <row r="33" spans="1:12" x14ac:dyDescent="0.3">
      <c r="A33" s="13">
        <f>A25</f>
        <v>1</v>
      </c>
      <c r="B33" s="13"/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x14ac:dyDescent="0.3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x14ac:dyDescent="0.3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x14ac:dyDescent="0.3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x14ac:dyDescent="0.3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x14ac:dyDescent="0.3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x14ac:dyDescent="0.3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" thickBot="1" x14ac:dyDescent="0.35">
      <c r="A43" s="33">
        <f>A25</f>
        <v>1</v>
      </c>
      <c r="B43" s="33">
        <f>B25</f>
        <v>12</v>
      </c>
      <c r="C43" s="150" t="s">
        <v>4</v>
      </c>
      <c r="D43" s="151"/>
      <c r="E43" s="31"/>
      <c r="F43" s="32">
        <f>F32+F42</f>
        <v>500</v>
      </c>
      <c r="G43" s="32">
        <f t="shared" ref="G43:L43" si="8">G32+G42</f>
        <v>20.979999999999997</v>
      </c>
      <c r="H43" s="32">
        <f t="shared" si="8"/>
        <v>17.579999999999998</v>
      </c>
      <c r="I43" s="32">
        <f t="shared" si="8"/>
        <v>78.259999999999991</v>
      </c>
      <c r="J43" s="32">
        <f t="shared" si="8"/>
        <v>569.04999999999995</v>
      </c>
      <c r="K43" s="32"/>
      <c r="L43" s="32">
        <f t="shared" si="8"/>
        <v>75.430000000000007</v>
      </c>
    </row>
    <row r="44" spans="1:12" ht="66.599999999999994" thickBot="1" x14ac:dyDescent="0.35">
      <c r="A44" s="20">
        <v>1</v>
      </c>
      <c r="B44" s="21">
        <v>13</v>
      </c>
      <c r="C44" s="22" t="s">
        <v>20</v>
      </c>
      <c r="D44" s="5"/>
      <c r="E44" s="153" t="s">
        <v>60</v>
      </c>
      <c r="F44" s="154">
        <v>10</v>
      </c>
      <c r="G44" s="155">
        <v>0.1</v>
      </c>
      <c r="H44" s="155">
        <v>7.26</v>
      </c>
      <c r="I44" s="155">
        <v>0.14000000000000001</v>
      </c>
      <c r="J44" s="155">
        <v>66.22</v>
      </c>
      <c r="K44" s="158" t="s">
        <v>52</v>
      </c>
      <c r="L44" s="39"/>
    </row>
    <row r="45" spans="1:12" ht="15" thickBot="1" x14ac:dyDescent="0.35">
      <c r="A45" s="23"/>
      <c r="B45" s="15"/>
      <c r="C45" s="11"/>
      <c r="D45" s="5"/>
      <c r="E45" s="159" t="s">
        <v>74</v>
      </c>
      <c r="F45" s="160">
        <v>40</v>
      </c>
      <c r="G45" s="160">
        <v>5.07</v>
      </c>
      <c r="H45" s="160">
        <v>4.5999999999999996</v>
      </c>
      <c r="I45" s="161">
        <v>0.28000000000000003</v>
      </c>
      <c r="J45" s="160">
        <v>62.84</v>
      </c>
      <c r="K45" s="162" t="s">
        <v>76</v>
      </c>
      <c r="L45" s="41"/>
    </row>
    <row r="46" spans="1:12" ht="66.599999999999994" thickBot="1" x14ac:dyDescent="0.35">
      <c r="A46" s="23"/>
      <c r="B46" s="15"/>
      <c r="C46" s="11"/>
      <c r="D46" s="5" t="s">
        <v>21</v>
      </c>
      <c r="E46" s="163" t="s">
        <v>97</v>
      </c>
      <c r="F46" s="164">
        <v>205</v>
      </c>
      <c r="G46" s="165" t="s">
        <v>98</v>
      </c>
      <c r="H46" s="165" t="s">
        <v>99</v>
      </c>
      <c r="I46" s="165" t="s">
        <v>100</v>
      </c>
      <c r="J46" s="165" t="s">
        <v>101</v>
      </c>
      <c r="K46" s="166" t="s">
        <v>102</v>
      </c>
      <c r="L46" s="41"/>
    </row>
    <row r="47" spans="1:12" x14ac:dyDescent="0.3">
      <c r="A47" s="23"/>
      <c r="B47" s="15"/>
      <c r="C47" s="11"/>
      <c r="D47" s="5" t="s">
        <v>24</v>
      </c>
      <c r="E47" s="153" t="s">
        <v>41</v>
      </c>
      <c r="F47" s="154">
        <v>100</v>
      </c>
      <c r="G47" s="155">
        <v>0.4</v>
      </c>
      <c r="H47" s="155">
        <v>0</v>
      </c>
      <c r="I47" s="155">
        <v>9.8000000000000007</v>
      </c>
      <c r="J47" s="155">
        <v>42.84</v>
      </c>
      <c r="K47" s="156"/>
      <c r="L47" s="41"/>
    </row>
    <row r="48" spans="1:12" ht="66" x14ac:dyDescent="0.3">
      <c r="A48" s="23"/>
      <c r="B48" s="15"/>
      <c r="C48" s="11"/>
      <c r="D48" s="7" t="s">
        <v>22</v>
      </c>
      <c r="E48" s="153" t="s">
        <v>80</v>
      </c>
      <c r="F48" s="154">
        <v>200</v>
      </c>
      <c r="G48" s="155">
        <v>0.1</v>
      </c>
      <c r="H48" s="155">
        <v>0.04</v>
      </c>
      <c r="I48" s="155">
        <v>15.71</v>
      </c>
      <c r="J48" s="155">
        <v>63.6</v>
      </c>
      <c r="K48" s="167" t="s">
        <v>82</v>
      </c>
      <c r="L48" s="41"/>
    </row>
    <row r="49" spans="1:12" ht="39.6" x14ac:dyDescent="0.3">
      <c r="A49" s="23"/>
      <c r="B49" s="15"/>
      <c r="C49" s="11"/>
      <c r="D49" s="6"/>
      <c r="E49" s="153" t="s">
        <v>47</v>
      </c>
      <c r="F49" s="154">
        <v>40</v>
      </c>
      <c r="G49" s="155">
        <v>3.04</v>
      </c>
      <c r="H49" s="155">
        <v>0.32</v>
      </c>
      <c r="I49" s="155">
        <v>19.68</v>
      </c>
      <c r="J49" s="155">
        <v>98.34</v>
      </c>
      <c r="K49" s="42"/>
      <c r="L49" s="41"/>
    </row>
    <row r="50" spans="1:12" x14ac:dyDescent="0.3">
      <c r="A50" s="23"/>
      <c r="B50" s="15"/>
      <c r="C50" s="11"/>
      <c r="D50" s="6" t="s">
        <v>103</v>
      </c>
      <c r="E50" s="56"/>
      <c r="F50" s="53"/>
      <c r="G50" s="53"/>
      <c r="H50" s="53"/>
      <c r="I50" s="62"/>
      <c r="J50" s="53"/>
      <c r="K50" s="63"/>
      <c r="L50" s="41">
        <v>75.430000000000007</v>
      </c>
    </row>
    <row r="51" spans="1:12" x14ac:dyDescent="0.3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:L51" si="9">SUM(G44:G50)</f>
        <v>8.7100000000000009</v>
      </c>
      <c r="H51" s="19">
        <f t="shared" si="9"/>
        <v>12.219999999999999</v>
      </c>
      <c r="I51" s="19">
        <f t="shared" si="9"/>
        <v>45.61</v>
      </c>
      <c r="J51" s="19">
        <f t="shared" si="9"/>
        <v>333.84000000000003</v>
      </c>
      <c r="K51" s="25"/>
      <c r="L51" s="19">
        <f t="shared" si="9"/>
        <v>75.430000000000007</v>
      </c>
    </row>
    <row r="52" spans="1:12" x14ac:dyDescent="0.3">
      <c r="A52" s="26">
        <f>A44</f>
        <v>1</v>
      </c>
      <c r="B52" s="13">
        <f>B44</f>
        <v>13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x14ac:dyDescent="0.3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x14ac:dyDescent="0.3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x14ac:dyDescent="0.3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x14ac:dyDescent="0.3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x14ac:dyDescent="0.3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x14ac:dyDescent="0.3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" thickBot="1" x14ac:dyDescent="0.35">
      <c r="A62" s="29">
        <f>A44</f>
        <v>1</v>
      </c>
      <c r="B62" s="30">
        <f>B44</f>
        <v>13</v>
      </c>
      <c r="C62" s="150" t="s">
        <v>4</v>
      </c>
      <c r="D62" s="151"/>
      <c r="E62" s="31"/>
      <c r="F62" s="32">
        <f>F51+F61</f>
        <v>595</v>
      </c>
      <c r="G62" s="32">
        <f t="shared" ref="G62:L62" si="11">G51+G61</f>
        <v>8.7100000000000009</v>
      </c>
      <c r="H62" s="32">
        <f t="shared" si="11"/>
        <v>12.219999999999999</v>
      </c>
      <c r="I62" s="32">
        <f t="shared" si="11"/>
        <v>45.61</v>
      </c>
      <c r="J62" s="32">
        <f t="shared" si="11"/>
        <v>333.84000000000003</v>
      </c>
      <c r="K62" s="32"/>
      <c r="L62" s="32">
        <f t="shared" si="11"/>
        <v>75.430000000000007</v>
      </c>
    </row>
    <row r="63" spans="1:12" ht="27" thickBot="1" x14ac:dyDescent="0.35">
      <c r="A63" s="20">
        <v>1</v>
      </c>
      <c r="B63" s="21">
        <v>14</v>
      </c>
      <c r="C63" s="22" t="s">
        <v>20</v>
      </c>
      <c r="D63" s="5"/>
      <c r="E63" s="153" t="s">
        <v>104</v>
      </c>
      <c r="F63" s="154">
        <v>100</v>
      </c>
      <c r="G63" s="155">
        <v>6.99</v>
      </c>
      <c r="H63" s="155">
        <v>10</v>
      </c>
      <c r="I63" s="155">
        <v>3.29</v>
      </c>
      <c r="J63" s="155">
        <v>131.12</v>
      </c>
      <c r="K63" s="156" t="s">
        <v>105</v>
      </c>
      <c r="L63" s="39"/>
    </row>
    <row r="64" spans="1:12" ht="39.6" x14ac:dyDescent="0.3">
      <c r="A64" s="23"/>
      <c r="B64" s="15"/>
      <c r="C64" s="11"/>
      <c r="D64" s="5" t="s">
        <v>21</v>
      </c>
      <c r="E64" s="153" t="s">
        <v>46</v>
      </c>
      <c r="F64" s="168">
        <v>150</v>
      </c>
      <c r="G64" s="155">
        <v>3.26</v>
      </c>
      <c r="H64" s="155">
        <v>7.8</v>
      </c>
      <c r="I64" s="155">
        <v>21.99</v>
      </c>
      <c r="J64" s="155">
        <v>176.3</v>
      </c>
      <c r="K64" s="154" t="s">
        <v>48</v>
      </c>
      <c r="L64" s="41"/>
    </row>
    <row r="65" spans="1:12" ht="52.8" x14ac:dyDescent="0.3">
      <c r="A65" s="23"/>
      <c r="B65" s="15"/>
      <c r="C65" s="11"/>
      <c r="D65" s="7" t="s">
        <v>22</v>
      </c>
      <c r="E65" s="169" t="s">
        <v>55</v>
      </c>
      <c r="F65" s="154">
        <v>200</v>
      </c>
      <c r="G65" s="155">
        <v>1.92</v>
      </c>
      <c r="H65" s="155">
        <v>0.11</v>
      </c>
      <c r="I65" s="155">
        <v>29.85</v>
      </c>
      <c r="J65" s="155">
        <v>128.09</v>
      </c>
      <c r="K65" s="156" t="s">
        <v>73</v>
      </c>
      <c r="L65" s="41"/>
    </row>
    <row r="66" spans="1:12" ht="39.6" x14ac:dyDescent="0.3">
      <c r="A66" s="23"/>
      <c r="B66" s="15"/>
      <c r="C66" s="11"/>
      <c r="D66" s="7" t="s">
        <v>23</v>
      </c>
      <c r="E66" s="169" t="s">
        <v>47</v>
      </c>
      <c r="F66" s="156">
        <v>50</v>
      </c>
      <c r="G66" s="170">
        <v>3.8</v>
      </c>
      <c r="H66" s="170">
        <v>0.4</v>
      </c>
      <c r="I66" s="170">
        <v>24.6</v>
      </c>
      <c r="J66" s="170">
        <v>122.9</v>
      </c>
      <c r="K66" s="156"/>
      <c r="L66" s="41"/>
    </row>
    <row r="67" spans="1:12" x14ac:dyDescent="0.3">
      <c r="A67" s="23"/>
      <c r="B67" s="15"/>
      <c r="C67" s="11"/>
      <c r="D67" s="7"/>
      <c r="E67" s="139"/>
      <c r="F67" s="145"/>
      <c r="G67" s="140"/>
      <c r="H67" s="140"/>
      <c r="I67" s="140"/>
      <c r="J67" s="140"/>
      <c r="K67" s="42"/>
      <c r="L67" s="41"/>
    </row>
    <row r="68" spans="1:12" x14ac:dyDescent="0.3">
      <c r="A68" s="23"/>
      <c r="B68" s="15"/>
      <c r="C68" s="11"/>
      <c r="D68" s="6" t="s">
        <v>42</v>
      </c>
      <c r="E68" s="40"/>
      <c r="F68" s="41"/>
      <c r="G68" s="41"/>
      <c r="H68" s="41"/>
      <c r="I68" s="41"/>
      <c r="J68" s="41"/>
      <c r="K68" s="42"/>
      <c r="L68" s="41"/>
    </row>
    <row r="69" spans="1:12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75.430000000000007</v>
      </c>
    </row>
    <row r="70" spans="1:12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L70" si="12">SUM(G63:G69)</f>
        <v>15.969999999999999</v>
      </c>
      <c r="H70" s="19">
        <f t="shared" si="12"/>
        <v>18.309999999999999</v>
      </c>
      <c r="I70" s="19">
        <f t="shared" si="12"/>
        <v>79.72999999999999</v>
      </c>
      <c r="J70" s="19">
        <f t="shared" si="12"/>
        <v>558.41</v>
      </c>
      <c r="K70" s="25"/>
      <c r="L70" s="19">
        <f t="shared" si="12"/>
        <v>75.430000000000007</v>
      </c>
    </row>
    <row r="71" spans="1:12" x14ac:dyDescent="0.3">
      <c r="A71" s="26">
        <f>A63</f>
        <v>1</v>
      </c>
      <c r="B71" s="13"/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x14ac:dyDescent="0.3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x14ac:dyDescent="0.3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x14ac:dyDescent="0.3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x14ac:dyDescent="0.3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x14ac:dyDescent="0.3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" thickBot="1" x14ac:dyDescent="0.35">
      <c r="A81" s="29">
        <f>A63</f>
        <v>1</v>
      </c>
      <c r="B81" s="30">
        <f>B63</f>
        <v>14</v>
      </c>
      <c r="C81" s="150" t="s">
        <v>4</v>
      </c>
      <c r="D81" s="151"/>
      <c r="E81" s="31"/>
      <c r="F81" s="32">
        <f>F70+F80</f>
        <v>500</v>
      </c>
      <c r="G81" s="32">
        <f t="shared" ref="G81:L81" si="14">G70+G80</f>
        <v>15.969999999999999</v>
      </c>
      <c r="H81" s="32">
        <f t="shared" si="14"/>
        <v>18.309999999999999</v>
      </c>
      <c r="I81" s="32">
        <f t="shared" si="14"/>
        <v>79.72999999999999</v>
      </c>
      <c r="J81" s="32">
        <f t="shared" si="14"/>
        <v>558.41</v>
      </c>
      <c r="K81" s="32"/>
      <c r="L81" s="32">
        <f t="shared" si="14"/>
        <v>75.430000000000007</v>
      </c>
    </row>
    <row r="82" spans="1:12" ht="66.599999999999994" thickBot="1" x14ac:dyDescent="0.35">
      <c r="A82" s="20">
        <v>1</v>
      </c>
      <c r="B82" s="21">
        <v>15</v>
      </c>
      <c r="C82" s="22" t="s">
        <v>20</v>
      </c>
      <c r="D82" s="5"/>
      <c r="E82" s="153" t="s">
        <v>83</v>
      </c>
      <c r="F82" s="154">
        <v>60</v>
      </c>
      <c r="G82" s="171">
        <v>0.48</v>
      </c>
      <c r="H82" s="155">
        <v>0</v>
      </c>
      <c r="I82" s="155">
        <v>1.02</v>
      </c>
      <c r="J82" s="155">
        <v>6</v>
      </c>
      <c r="K82" s="154" t="s">
        <v>85</v>
      </c>
      <c r="L82" s="39"/>
    </row>
    <row r="83" spans="1:12" ht="66.599999999999994" thickBot="1" x14ac:dyDescent="0.35">
      <c r="A83" s="23"/>
      <c r="B83" s="15"/>
      <c r="C83" s="11"/>
      <c r="D83" s="5" t="s">
        <v>21</v>
      </c>
      <c r="E83" s="153" t="s">
        <v>106</v>
      </c>
      <c r="F83" s="154">
        <v>200</v>
      </c>
      <c r="G83" s="155">
        <v>10.23</v>
      </c>
      <c r="H83" s="155">
        <v>12.79</v>
      </c>
      <c r="I83" s="155">
        <v>37.25</v>
      </c>
      <c r="J83" s="155">
        <v>305.07</v>
      </c>
      <c r="K83" s="154" t="s">
        <v>107</v>
      </c>
      <c r="L83" s="41"/>
    </row>
    <row r="84" spans="1:12" ht="26.4" x14ac:dyDescent="0.3">
      <c r="A84" s="23"/>
      <c r="B84" s="15"/>
      <c r="C84" s="11"/>
      <c r="D84" s="5" t="s">
        <v>22</v>
      </c>
      <c r="E84" s="153" t="s">
        <v>50</v>
      </c>
      <c r="F84" s="157">
        <v>200</v>
      </c>
      <c r="G84" s="155">
        <v>0</v>
      </c>
      <c r="H84" s="155">
        <v>0</v>
      </c>
      <c r="I84" s="155">
        <v>10</v>
      </c>
      <c r="J84" s="155">
        <v>42</v>
      </c>
      <c r="K84" s="157" t="s">
        <v>51</v>
      </c>
      <c r="L84" s="41"/>
    </row>
    <row r="85" spans="1:12" ht="39.6" x14ac:dyDescent="0.3">
      <c r="A85" s="23"/>
      <c r="B85" s="15"/>
      <c r="C85" s="11"/>
      <c r="D85" s="7" t="s">
        <v>23</v>
      </c>
      <c r="E85" s="153" t="s">
        <v>47</v>
      </c>
      <c r="F85" s="154">
        <v>40</v>
      </c>
      <c r="G85" s="155">
        <v>3.04</v>
      </c>
      <c r="H85" s="155">
        <v>0.32</v>
      </c>
      <c r="I85" s="155">
        <v>19.68</v>
      </c>
      <c r="J85" s="155">
        <v>98.34</v>
      </c>
      <c r="K85" s="156"/>
      <c r="L85" s="41"/>
    </row>
    <row r="86" spans="1:12" x14ac:dyDescent="0.3">
      <c r="A86" s="23"/>
      <c r="B86" s="15"/>
      <c r="C86" s="11"/>
      <c r="D86" s="7"/>
      <c r="E86" s="143"/>
      <c r="F86" s="146"/>
      <c r="G86" s="144"/>
      <c r="H86" s="144"/>
      <c r="I86" s="144"/>
      <c r="J86" s="144"/>
      <c r="K86" s="64"/>
      <c r="L86" s="41"/>
    </row>
    <row r="87" spans="1:12" x14ac:dyDescent="0.3">
      <c r="A87" s="23"/>
      <c r="B87" s="15"/>
      <c r="C87" s="11"/>
      <c r="D87" s="6"/>
      <c r="E87" s="56"/>
      <c r="F87" s="65"/>
      <c r="G87" s="53"/>
      <c r="H87" s="52"/>
      <c r="I87" s="53"/>
      <c r="J87" s="53"/>
      <c r="K87" s="63"/>
      <c r="L87" s="41"/>
    </row>
    <row r="88" spans="1:12" x14ac:dyDescent="0.3">
      <c r="A88" s="23"/>
      <c r="B88" s="15"/>
      <c r="C88" s="11"/>
      <c r="D88" s="6" t="s">
        <v>42</v>
      </c>
      <c r="E88" s="40"/>
      <c r="F88" s="41"/>
      <c r="G88" s="41"/>
      <c r="H88" s="41"/>
      <c r="I88" s="41"/>
      <c r="J88" s="41"/>
      <c r="K88" s="42"/>
      <c r="L88" s="41">
        <v>75.430000000000007</v>
      </c>
    </row>
    <row r="89" spans="1:12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L89" si="15">SUM(G82:G88)</f>
        <v>13.75</v>
      </c>
      <c r="H89" s="19">
        <f t="shared" si="15"/>
        <v>13.11</v>
      </c>
      <c r="I89" s="19">
        <f t="shared" si="15"/>
        <v>67.95</v>
      </c>
      <c r="J89" s="19">
        <f t="shared" si="15"/>
        <v>451.40999999999997</v>
      </c>
      <c r="K89" s="25"/>
      <c r="L89" s="19">
        <f t="shared" si="15"/>
        <v>75.430000000000007</v>
      </c>
    </row>
    <row r="90" spans="1:12" x14ac:dyDescent="0.3">
      <c r="A90" s="26">
        <f>A82</f>
        <v>1</v>
      </c>
      <c r="B90" s="13">
        <f>B82</f>
        <v>15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x14ac:dyDescent="0.3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x14ac:dyDescent="0.3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x14ac:dyDescent="0.3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x14ac:dyDescent="0.3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x14ac:dyDescent="0.3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x14ac:dyDescent="0.3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" thickBot="1" x14ac:dyDescent="0.35">
      <c r="A100" s="29">
        <f>A82</f>
        <v>1</v>
      </c>
      <c r="B100" s="30">
        <f>B82</f>
        <v>15</v>
      </c>
      <c r="C100" s="150" t="s">
        <v>4</v>
      </c>
      <c r="D100" s="151"/>
      <c r="E100" s="31"/>
      <c r="F100" s="32">
        <f>F89+F99</f>
        <v>500</v>
      </c>
      <c r="G100" s="32">
        <f t="shared" ref="G100:L100" si="17">G89+G99</f>
        <v>13.75</v>
      </c>
      <c r="H100" s="32">
        <f t="shared" si="17"/>
        <v>13.11</v>
      </c>
      <c r="I100" s="32">
        <f t="shared" si="17"/>
        <v>67.95</v>
      </c>
      <c r="J100" s="32">
        <f t="shared" si="17"/>
        <v>451.40999999999997</v>
      </c>
      <c r="K100" s="32"/>
      <c r="L100" s="32">
        <f t="shared" si="17"/>
        <v>75.430000000000007</v>
      </c>
    </row>
    <row r="101" spans="1:12" ht="15" thickBot="1" x14ac:dyDescent="0.35">
      <c r="A101" s="20">
        <v>2</v>
      </c>
      <c r="B101" s="21">
        <v>16</v>
      </c>
      <c r="C101" s="22" t="s">
        <v>20</v>
      </c>
      <c r="D101" s="5" t="s">
        <v>24</v>
      </c>
      <c r="E101" s="153" t="s">
        <v>41</v>
      </c>
      <c r="F101" s="154">
        <v>100</v>
      </c>
      <c r="G101" s="155">
        <v>0.4</v>
      </c>
      <c r="H101" s="155">
        <v>0</v>
      </c>
      <c r="I101" s="155">
        <v>9.8000000000000007</v>
      </c>
      <c r="J101" s="155">
        <v>42.84</v>
      </c>
      <c r="K101" s="156"/>
      <c r="L101" s="39"/>
    </row>
    <row r="102" spans="1:12" ht="92.4" x14ac:dyDescent="0.3">
      <c r="A102" s="23"/>
      <c r="B102" s="15"/>
      <c r="C102" s="11"/>
      <c r="D102" s="5" t="s">
        <v>21</v>
      </c>
      <c r="E102" s="153" t="s">
        <v>108</v>
      </c>
      <c r="F102" s="154">
        <v>203</v>
      </c>
      <c r="G102" s="155">
        <v>7.16</v>
      </c>
      <c r="H102" s="155">
        <v>4.66</v>
      </c>
      <c r="I102" s="155">
        <v>40.520000000000003</v>
      </c>
      <c r="J102" s="155">
        <v>242.96</v>
      </c>
      <c r="K102" s="154" t="s">
        <v>43</v>
      </c>
      <c r="L102" s="41"/>
    </row>
    <row r="103" spans="1:12" ht="53.4" thickBot="1" x14ac:dyDescent="0.35">
      <c r="A103" s="23"/>
      <c r="B103" s="15"/>
      <c r="C103" s="11"/>
      <c r="D103" s="7" t="s">
        <v>22</v>
      </c>
      <c r="E103" s="153" t="s">
        <v>39</v>
      </c>
      <c r="F103" s="154">
        <v>200</v>
      </c>
      <c r="G103" s="155">
        <v>1.99</v>
      </c>
      <c r="H103" s="155">
        <v>1.7</v>
      </c>
      <c r="I103" s="155">
        <v>18.600000000000001</v>
      </c>
      <c r="J103" s="155">
        <v>102.03</v>
      </c>
      <c r="K103" s="154" t="s">
        <v>44</v>
      </c>
      <c r="L103" s="41"/>
    </row>
    <row r="104" spans="1:12" ht="39.6" x14ac:dyDescent="0.3">
      <c r="A104" s="23"/>
      <c r="B104" s="15"/>
      <c r="C104" s="11"/>
      <c r="D104" s="5" t="s">
        <v>23</v>
      </c>
      <c r="E104" s="153" t="s">
        <v>47</v>
      </c>
      <c r="F104" s="154">
        <v>40</v>
      </c>
      <c r="G104" s="155">
        <v>3.04</v>
      </c>
      <c r="H104" s="155">
        <v>0.32</v>
      </c>
      <c r="I104" s="155">
        <v>19.68</v>
      </c>
      <c r="J104" s="155">
        <v>98.34</v>
      </c>
      <c r="K104" s="156"/>
      <c r="L104" s="41"/>
    </row>
    <row r="105" spans="1:12" x14ac:dyDescent="0.3">
      <c r="A105" s="23"/>
      <c r="B105" s="15"/>
      <c r="C105" s="11"/>
      <c r="D105" s="7"/>
      <c r="E105" s="139"/>
      <c r="F105" s="145"/>
      <c r="G105" s="140"/>
      <c r="H105" s="140"/>
      <c r="I105" s="140"/>
      <c r="J105" s="140"/>
      <c r="K105" s="145"/>
      <c r="L105" s="41"/>
    </row>
    <row r="106" spans="1:12" x14ac:dyDescent="0.3">
      <c r="A106" s="23"/>
      <c r="B106" s="15"/>
      <c r="C106" s="11"/>
      <c r="D106" s="6"/>
      <c r="E106" s="139"/>
      <c r="F106" s="145"/>
      <c r="G106" s="140"/>
      <c r="H106" s="140"/>
      <c r="I106" s="140"/>
      <c r="J106" s="140"/>
      <c r="K106" s="63"/>
      <c r="L106" s="41"/>
    </row>
    <row r="107" spans="1:12" x14ac:dyDescent="0.3">
      <c r="A107" s="23"/>
      <c r="B107" s="15"/>
      <c r="C107" s="11"/>
      <c r="D107" s="6" t="s">
        <v>42</v>
      </c>
      <c r="E107" s="40"/>
      <c r="F107" s="41"/>
      <c r="G107" s="41"/>
      <c r="H107" s="41"/>
      <c r="I107" s="41"/>
      <c r="J107" s="41"/>
      <c r="K107" s="42"/>
      <c r="L107" s="41">
        <v>75.430000000000007</v>
      </c>
    </row>
    <row r="108" spans="1:12" x14ac:dyDescent="0.3">
      <c r="A108" s="24"/>
      <c r="B108" s="17"/>
      <c r="C108" s="8"/>
      <c r="D108" s="18" t="s">
        <v>33</v>
      </c>
      <c r="E108" s="9"/>
      <c r="F108" s="19">
        <f>SUM(F101:F107)</f>
        <v>543</v>
      </c>
      <c r="G108" s="19">
        <f t="shared" ref="G108:J108" si="18">SUM(G101:G107)</f>
        <v>12.59</v>
      </c>
      <c r="H108" s="19">
        <f t="shared" si="18"/>
        <v>6.6800000000000006</v>
      </c>
      <c r="I108" s="19">
        <f t="shared" si="18"/>
        <v>88.600000000000023</v>
      </c>
      <c r="J108" s="19">
        <f t="shared" si="18"/>
        <v>486.17000000000007</v>
      </c>
      <c r="K108" s="25"/>
      <c r="L108" s="19">
        <f t="shared" ref="L108" si="19">SUM(L101:L107)</f>
        <v>75.430000000000007</v>
      </c>
    </row>
    <row r="109" spans="1:12" x14ac:dyDescent="0.3">
      <c r="A109" s="26">
        <f>A101</f>
        <v>2</v>
      </c>
      <c r="B109" s="13">
        <f>B101</f>
        <v>16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x14ac:dyDescent="0.3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x14ac:dyDescent="0.3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x14ac:dyDescent="0.3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x14ac:dyDescent="0.3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x14ac:dyDescent="0.3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x14ac:dyDescent="0.3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" thickBot="1" x14ac:dyDescent="0.35">
      <c r="A119" s="29">
        <f>A101</f>
        <v>2</v>
      </c>
      <c r="B119" s="30">
        <f>B101</f>
        <v>16</v>
      </c>
      <c r="C119" s="150" t="s">
        <v>4</v>
      </c>
      <c r="D119" s="151"/>
      <c r="E119" s="31"/>
      <c r="F119" s="32">
        <f>F108+F118</f>
        <v>543</v>
      </c>
      <c r="G119" s="32">
        <f t="shared" ref="G119:L119" si="22">G108+G118</f>
        <v>12.59</v>
      </c>
      <c r="H119" s="32">
        <f t="shared" si="22"/>
        <v>6.6800000000000006</v>
      </c>
      <c r="I119" s="32">
        <f t="shared" si="22"/>
        <v>88.600000000000023</v>
      </c>
      <c r="J119" s="32">
        <f t="shared" si="22"/>
        <v>486.17000000000007</v>
      </c>
      <c r="K119" s="32"/>
      <c r="L119" s="32">
        <f t="shared" si="22"/>
        <v>75.430000000000007</v>
      </c>
    </row>
    <row r="120" spans="1:12" ht="26.4" x14ac:dyDescent="0.3">
      <c r="A120" s="14">
        <v>2</v>
      </c>
      <c r="B120" s="15">
        <v>17</v>
      </c>
      <c r="C120" s="22" t="s">
        <v>20</v>
      </c>
      <c r="D120" s="5" t="s">
        <v>21</v>
      </c>
      <c r="E120" s="153" t="s">
        <v>109</v>
      </c>
      <c r="F120" s="154">
        <v>200</v>
      </c>
      <c r="G120" s="155">
        <v>12.49</v>
      </c>
      <c r="H120" s="155">
        <v>20.399999999999999</v>
      </c>
      <c r="I120" s="155">
        <v>22</v>
      </c>
      <c r="J120" s="155">
        <v>321.60000000000002</v>
      </c>
      <c r="K120" s="156" t="s">
        <v>110</v>
      </c>
      <c r="L120" s="39"/>
    </row>
    <row r="121" spans="1:12" x14ac:dyDescent="0.3">
      <c r="A121" s="14"/>
      <c r="B121" s="15"/>
      <c r="C121" s="11"/>
      <c r="D121" s="6"/>
      <c r="E121" s="172" t="s">
        <v>111</v>
      </c>
      <c r="F121" s="173">
        <v>60</v>
      </c>
      <c r="G121" s="174">
        <v>2.34</v>
      </c>
      <c r="H121" s="174">
        <v>18.36</v>
      </c>
      <c r="I121" s="174">
        <v>37.5</v>
      </c>
      <c r="J121" s="174">
        <v>332.58</v>
      </c>
      <c r="K121" s="175"/>
      <c r="L121" s="41"/>
    </row>
    <row r="122" spans="1:12" ht="79.2" x14ac:dyDescent="0.3">
      <c r="A122" s="14"/>
      <c r="B122" s="15"/>
      <c r="C122" s="11"/>
      <c r="D122" s="7" t="s">
        <v>22</v>
      </c>
      <c r="E122" s="153" t="s">
        <v>87</v>
      </c>
      <c r="F122" s="154">
        <v>200</v>
      </c>
      <c r="G122" s="155">
        <v>1.1499999999999999</v>
      </c>
      <c r="H122" s="155"/>
      <c r="I122" s="155">
        <v>12.03</v>
      </c>
      <c r="J122" s="155">
        <v>55.4</v>
      </c>
      <c r="K122" s="154" t="s">
        <v>49</v>
      </c>
      <c r="L122" s="41"/>
    </row>
    <row r="123" spans="1:12" ht="39.6" x14ac:dyDescent="0.3">
      <c r="A123" s="14"/>
      <c r="B123" s="15"/>
      <c r="C123" s="11"/>
      <c r="D123" s="7" t="s">
        <v>23</v>
      </c>
      <c r="E123" s="153" t="s">
        <v>47</v>
      </c>
      <c r="F123" s="154">
        <v>40</v>
      </c>
      <c r="G123" s="155">
        <v>3.04</v>
      </c>
      <c r="H123" s="155">
        <v>0.32</v>
      </c>
      <c r="I123" s="155">
        <v>19.68</v>
      </c>
      <c r="J123" s="155">
        <v>98.34</v>
      </c>
      <c r="K123" s="42"/>
      <c r="L123" s="41"/>
    </row>
    <row r="124" spans="1:12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x14ac:dyDescent="0.3">
      <c r="A125" s="14"/>
      <c r="B125" s="15"/>
      <c r="C125" s="11"/>
      <c r="D125" s="6" t="s">
        <v>42</v>
      </c>
      <c r="E125" s="40"/>
      <c r="F125" s="41"/>
      <c r="G125" s="41"/>
      <c r="H125" s="41"/>
      <c r="I125" s="41"/>
      <c r="J125" s="41"/>
      <c r="K125" s="42"/>
      <c r="L125" s="41"/>
    </row>
    <row r="126" spans="1:12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75.430000000000007</v>
      </c>
    </row>
    <row r="127" spans="1:12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23">SUM(G120:G126)</f>
        <v>19.02</v>
      </c>
      <c r="H127" s="19">
        <f t="shared" si="23"/>
        <v>39.08</v>
      </c>
      <c r="I127" s="19">
        <f t="shared" si="23"/>
        <v>91.210000000000008</v>
      </c>
      <c r="J127" s="19">
        <f t="shared" si="23"/>
        <v>807.92000000000007</v>
      </c>
      <c r="K127" s="25"/>
      <c r="L127" s="19">
        <f t="shared" ref="L127" si="24">SUM(L120:L126)</f>
        <v>75.430000000000007</v>
      </c>
    </row>
    <row r="128" spans="1:12" x14ac:dyDescent="0.3">
      <c r="A128" s="13">
        <f>A120</f>
        <v>2</v>
      </c>
      <c r="B128" s="13">
        <f>B120</f>
        <v>17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x14ac:dyDescent="0.3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x14ac:dyDescent="0.3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x14ac:dyDescent="0.3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x14ac:dyDescent="0.3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x14ac:dyDescent="0.3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x14ac:dyDescent="0.3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" thickBot="1" x14ac:dyDescent="0.35">
      <c r="A138" s="33">
        <f>A120</f>
        <v>2</v>
      </c>
      <c r="B138" s="33">
        <f>B120</f>
        <v>17</v>
      </c>
      <c r="C138" s="150" t="s">
        <v>4</v>
      </c>
      <c r="D138" s="151"/>
      <c r="E138" s="31"/>
      <c r="F138" s="32">
        <f>F127+F137</f>
        <v>500</v>
      </c>
      <c r="G138" s="32">
        <f t="shared" ref="G138:L138" si="27">G127+G137</f>
        <v>19.02</v>
      </c>
      <c r="H138" s="32">
        <f t="shared" si="27"/>
        <v>39.08</v>
      </c>
      <c r="I138" s="32">
        <f t="shared" si="27"/>
        <v>91.210000000000008</v>
      </c>
      <c r="J138" s="32">
        <f t="shared" si="27"/>
        <v>807.92000000000007</v>
      </c>
      <c r="K138" s="32"/>
      <c r="L138" s="32">
        <f t="shared" si="27"/>
        <v>75.430000000000007</v>
      </c>
    </row>
    <row r="139" spans="1:12" ht="40.200000000000003" thickBot="1" x14ac:dyDescent="0.35">
      <c r="A139" s="20">
        <v>2</v>
      </c>
      <c r="B139" s="21">
        <v>18</v>
      </c>
      <c r="C139" s="22" t="s">
        <v>20</v>
      </c>
      <c r="D139" s="5"/>
      <c r="E139" s="153" t="s">
        <v>112</v>
      </c>
      <c r="F139" s="154">
        <v>115</v>
      </c>
      <c r="G139" s="155">
        <v>11.12</v>
      </c>
      <c r="H139" s="155">
        <v>17.87</v>
      </c>
      <c r="I139" s="155">
        <v>4.74</v>
      </c>
      <c r="J139" s="155">
        <v>224.27</v>
      </c>
      <c r="K139" s="154" t="s">
        <v>113</v>
      </c>
      <c r="L139" s="39"/>
    </row>
    <row r="140" spans="1:12" ht="52.8" x14ac:dyDescent="0.3">
      <c r="A140" s="23"/>
      <c r="B140" s="15"/>
      <c r="C140" s="11"/>
      <c r="D140" s="5" t="s">
        <v>21</v>
      </c>
      <c r="E140" s="153" t="s">
        <v>93</v>
      </c>
      <c r="F140" s="154">
        <v>150</v>
      </c>
      <c r="G140" s="155">
        <v>4.7699999999999996</v>
      </c>
      <c r="H140" s="155">
        <v>5.19</v>
      </c>
      <c r="I140" s="155">
        <v>29.63</v>
      </c>
      <c r="J140" s="155">
        <v>184.31</v>
      </c>
      <c r="K140" s="156" t="s">
        <v>94</v>
      </c>
      <c r="L140" s="41"/>
    </row>
    <row r="141" spans="1:12" ht="79.2" x14ac:dyDescent="0.3">
      <c r="A141" s="23"/>
      <c r="B141" s="15"/>
      <c r="C141" s="11"/>
      <c r="D141" s="7" t="s">
        <v>22</v>
      </c>
      <c r="E141" s="153" t="s">
        <v>114</v>
      </c>
      <c r="F141" s="157" t="s">
        <v>115</v>
      </c>
      <c r="G141" s="155">
        <v>0.68</v>
      </c>
      <c r="H141" s="155">
        <v>0</v>
      </c>
      <c r="I141" s="155">
        <v>24.63</v>
      </c>
      <c r="J141" s="155">
        <v>101.24</v>
      </c>
      <c r="K141" s="156" t="s">
        <v>116</v>
      </c>
      <c r="L141" s="41"/>
    </row>
    <row r="142" spans="1:12" ht="39.6" x14ac:dyDescent="0.3">
      <c r="A142" s="23"/>
      <c r="B142" s="15"/>
      <c r="C142" s="11"/>
      <c r="D142" s="7" t="s">
        <v>23</v>
      </c>
      <c r="E142" s="153" t="s">
        <v>47</v>
      </c>
      <c r="F142" s="154">
        <v>35</v>
      </c>
      <c r="G142" s="155">
        <v>2.66</v>
      </c>
      <c r="H142" s="155">
        <v>0.28000000000000003</v>
      </c>
      <c r="I142" s="155">
        <v>17.22</v>
      </c>
      <c r="J142" s="155">
        <v>86.05</v>
      </c>
      <c r="K142" s="146" t="s">
        <v>51</v>
      </c>
      <c r="L142" s="41"/>
    </row>
    <row r="143" spans="1:12" x14ac:dyDescent="0.3">
      <c r="A143" s="23"/>
      <c r="B143" s="15"/>
      <c r="C143" s="11"/>
      <c r="D143" s="7"/>
      <c r="E143" s="139"/>
      <c r="F143" s="145"/>
      <c r="G143" s="140"/>
      <c r="H143" s="140"/>
      <c r="I143" s="140"/>
      <c r="J143" s="140"/>
      <c r="K143" s="42"/>
      <c r="L143" s="41"/>
    </row>
    <row r="144" spans="1:12" x14ac:dyDescent="0.3">
      <c r="A144" s="23"/>
      <c r="B144" s="15"/>
      <c r="C144" s="11"/>
      <c r="D144" s="6" t="s">
        <v>42</v>
      </c>
      <c r="E144" s="40"/>
      <c r="F144" s="41"/>
      <c r="G144" s="41"/>
      <c r="H144" s="41"/>
      <c r="I144" s="41"/>
      <c r="J144" s="41"/>
      <c r="K144" s="42"/>
      <c r="L144" s="41"/>
    </row>
    <row r="145" spans="1:12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75.430000000000007</v>
      </c>
    </row>
    <row r="146" spans="1:12" x14ac:dyDescent="0.3">
      <c r="A146" s="24"/>
      <c r="B146" s="17"/>
      <c r="C146" s="8"/>
      <c r="D146" s="18" t="s">
        <v>33</v>
      </c>
      <c r="E146" s="9"/>
      <c r="F146" s="19">
        <f>SUM(F139:F145)</f>
        <v>300</v>
      </c>
      <c r="G146" s="19">
        <f t="shared" ref="G146:J146" si="28">SUM(G139:G145)</f>
        <v>19.23</v>
      </c>
      <c r="H146" s="19">
        <f t="shared" si="28"/>
        <v>23.340000000000003</v>
      </c>
      <c r="I146" s="19">
        <f t="shared" si="28"/>
        <v>76.22</v>
      </c>
      <c r="J146" s="19">
        <f t="shared" si="28"/>
        <v>595.87</v>
      </c>
      <c r="K146" s="25"/>
      <c r="L146" s="19">
        <f t="shared" ref="L146" si="29">SUM(L139:L145)</f>
        <v>75.430000000000007</v>
      </c>
    </row>
    <row r="147" spans="1:12" x14ac:dyDescent="0.3">
      <c r="A147" s="26">
        <f>A139</f>
        <v>2</v>
      </c>
      <c r="B147" s="13">
        <f>B139</f>
        <v>18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x14ac:dyDescent="0.3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x14ac:dyDescent="0.3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x14ac:dyDescent="0.3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x14ac:dyDescent="0.3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x14ac:dyDescent="0.3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" thickBot="1" x14ac:dyDescent="0.35">
      <c r="A157" s="29">
        <f>A139</f>
        <v>2</v>
      </c>
      <c r="B157" s="30">
        <f>B139</f>
        <v>18</v>
      </c>
      <c r="C157" s="150" t="s">
        <v>4</v>
      </c>
      <c r="D157" s="151"/>
      <c r="E157" s="31"/>
      <c r="F157" s="32">
        <f>F146+F156</f>
        <v>300</v>
      </c>
      <c r="G157" s="32">
        <f t="shared" ref="G157:L157" si="32">G146+G156</f>
        <v>19.23</v>
      </c>
      <c r="H157" s="32">
        <f t="shared" si="32"/>
        <v>23.340000000000003</v>
      </c>
      <c r="I157" s="32">
        <f t="shared" si="32"/>
        <v>76.22</v>
      </c>
      <c r="J157" s="32">
        <f t="shared" si="32"/>
        <v>595.87</v>
      </c>
      <c r="K157" s="32"/>
      <c r="L157" s="32">
        <f t="shared" si="32"/>
        <v>75.430000000000007</v>
      </c>
    </row>
    <row r="158" spans="1:12" ht="26.4" x14ac:dyDescent="0.3">
      <c r="A158" s="20">
        <v>2</v>
      </c>
      <c r="B158" s="21">
        <v>19</v>
      </c>
      <c r="C158" s="22" t="s">
        <v>20</v>
      </c>
      <c r="D158" s="5" t="s">
        <v>21</v>
      </c>
      <c r="E158" s="153" t="s">
        <v>117</v>
      </c>
      <c r="F158" s="154">
        <v>90</v>
      </c>
      <c r="G158" s="155">
        <v>10.18</v>
      </c>
      <c r="H158" s="155">
        <v>11.14</v>
      </c>
      <c r="I158" s="155">
        <v>10.17</v>
      </c>
      <c r="J158" s="155">
        <v>181.62</v>
      </c>
      <c r="K158" s="154" t="s">
        <v>118</v>
      </c>
      <c r="L158" s="39"/>
    </row>
    <row r="159" spans="1:12" ht="26.4" x14ac:dyDescent="0.3">
      <c r="A159" s="23"/>
      <c r="B159" s="15"/>
      <c r="C159" s="11"/>
      <c r="D159" s="7"/>
      <c r="E159" s="153" t="s">
        <v>119</v>
      </c>
      <c r="F159" s="154">
        <v>150</v>
      </c>
      <c r="G159" s="155">
        <v>2.77</v>
      </c>
      <c r="H159" s="155">
        <v>8.08</v>
      </c>
      <c r="I159" s="155">
        <v>20.69</v>
      </c>
      <c r="J159" s="155">
        <v>166.56</v>
      </c>
      <c r="K159" s="154" t="s">
        <v>120</v>
      </c>
      <c r="L159" s="41"/>
    </row>
    <row r="160" spans="1:12" x14ac:dyDescent="0.3">
      <c r="A160" s="23"/>
      <c r="B160" s="15"/>
      <c r="C160" s="11"/>
      <c r="D160" s="7"/>
      <c r="E160" s="153" t="s">
        <v>57</v>
      </c>
      <c r="F160" s="154">
        <v>20</v>
      </c>
      <c r="G160" s="155">
        <v>1.5</v>
      </c>
      <c r="H160" s="155">
        <v>2.36</v>
      </c>
      <c r="I160" s="155">
        <v>14.98</v>
      </c>
      <c r="J160" s="155">
        <v>91</v>
      </c>
      <c r="K160" s="156"/>
      <c r="L160" s="41"/>
    </row>
    <row r="161" spans="1:12" ht="26.4" x14ac:dyDescent="0.3">
      <c r="A161" s="23"/>
      <c r="B161" s="15"/>
      <c r="C161" s="11"/>
      <c r="D161" s="7" t="s">
        <v>22</v>
      </c>
      <c r="E161" s="153" t="s">
        <v>50</v>
      </c>
      <c r="F161" s="157">
        <v>200</v>
      </c>
      <c r="G161" s="155">
        <v>0</v>
      </c>
      <c r="H161" s="155">
        <v>0</v>
      </c>
      <c r="I161" s="155">
        <v>10</v>
      </c>
      <c r="J161" s="155">
        <v>42</v>
      </c>
      <c r="K161" s="157" t="s">
        <v>51</v>
      </c>
      <c r="L161" s="41"/>
    </row>
    <row r="162" spans="1:12" ht="39.6" x14ac:dyDescent="0.3">
      <c r="A162" s="23"/>
      <c r="B162" s="15"/>
      <c r="C162" s="11"/>
      <c r="D162" s="7" t="s">
        <v>23</v>
      </c>
      <c r="E162" s="153" t="s">
        <v>47</v>
      </c>
      <c r="F162" s="154">
        <v>40</v>
      </c>
      <c r="G162" s="155">
        <v>3.04</v>
      </c>
      <c r="H162" s="155">
        <v>0.32</v>
      </c>
      <c r="I162" s="155">
        <v>19.68</v>
      </c>
      <c r="J162" s="155">
        <v>98.34</v>
      </c>
      <c r="K162" s="42"/>
      <c r="L162" s="41"/>
    </row>
    <row r="163" spans="1:12" x14ac:dyDescent="0.3">
      <c r="A163" s="23"/>
      <c r="B163" s="15"/>
      <c r="C163" s="11"/>
      <c r="D163" s="6" t="s">
        <v>42</v>
      </c>
      <c r="E163" s="40"/>
      <c r="F163" s="41"/>
      <c r="G163" s="41"/>
      <c r="H163" s="41"/>
      <c r="I163" s="41"/>
      <c r="J163" s="41"/>
      <c r="K163" s="42"/>
      <c r="L163" s="41">
        <v>75.430000000000007</v>
      </c>
    </row>
    <row r="164" spans="1:12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17.489999999999998</v>
      </c>
      <c r="H165" s="19">
        <f t="shared" si="33"/>
        <v>21.9</v>
      </c>
      <c r="I165" s="19">
        <f t="shared" si="33"/>
        <v>75.52000000000001</v>
      </c>
      <c r="J165" s="19">
        <f t="shared" si="33"/>
        <v>579.52</v>
      </c>
      <c r="K165" s="25"/>
      <c r="L165" s="19">
        <f t="shared" ref="L165" si="34">SUM(L158:L164)</f>
        <v>75.430000000000007</v>
      </c>
    </row>
    <row r="166" spans="1:12" x14ac:dyDescent="0.3">
      <c r="A166" s="26">
        <f>A158</f>
        <v>2</v>
      </c>
      <c r="B166" s="13">
        <f>B158</f>
        <v>19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x14ac:dyDescent="0.3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x14ac:dyDescent="0.3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x14ac:dyDescent="0.3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x14ac:dyDescent="0.3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x14ac:dyDescent="0.3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x14ac:dyDescent="0.3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" thickBot="1" x14ac:dyDescent="0.35">
      <c r="A176" s="29">
        <f>A158</f>
        <v>2</v>
      </c>
      <c r="B176" s="30">
        <f>B158</f>
        <v>19</v>
      </c>
      <c r="C176" s="150" t="s">
        <v>4</v>
      </c>
      <c r="D176" s="151"/>
      <c r="E176" s="31"/>
      <c r="F176" s="32">
        <f>F165+F175</f>
        <v>500</v>
      </c>
      <c r="G176" s="32">
        <f t="shared" ref="G176:L176" si="37">G165+G175</f>
        <v>17.489999999999998</v>
      </c>
      <c r="H176" s="32">
        <f t="shared" si="37"/>
        <v>21.9</v>
      </c>
      <c r="I176" s="32">
        <f t="shared" si="37"/>
        <v>75.52000000000001</v>
      </c>
      <c r="J176" s="32">
        <f t="shared" si="37"/>
        <v>579.52</v>
      </c>
      <c r="K176" s="32"/>
      <c r="L176" s="32">
        <f t="shared" si="37"/>
        <v>75.430000000000007</v>
      </c>
    </row>
    <row r="177" spans="1:12" x14ac:dyDescent="0.3">
      <c r="A177" s="20">
        <v>2</v>
      </c>
      <c r="B177" s="21">
        <v>20</v>
      </c>
      <c r="C177" s="22" t="s">
        <v>20</v>
      </c>
      <c r="D177" s="7" t="s">
        <v>24</v>
      </c>
      <c r="E177" s="153" t="s">
        <v>41</v>
      </c>
      <c r="F177" s="154">
        <v>110</v>
      </c>
      <c r="G177" s="155">
        <v>0.44</v>
      </c>
      <c r="H177" s="155">
        <v>0</v>
      </c>
      <c r="I177" s="155">
        <v>10.78</v>
      </c>
      <c r="J177" s="155">
        <v>47.12</v>
      </c>
      <c r="K177" s="156"/>
      <c r="L177" s="39"/>
    </row>
    <row r="178" spans="1:12" ht="79.2" x14ac:dyDescent="0.3">
      <c r="A178" s="23"/>
      <c r="B178" s="15"/>
      <c r="C178" s="11"/>
      <c r="D178" s="6" t="s">
        <v>21</v>
      </c>
      <c r="E178" s="176" t="s">
        <v>121</v>
      </c>
      <c r="F178" s="177">
        <v>150</v>
      </c>
      <c r="G178" s="178">
        <f>18.92*1.33+0.06</f>
        <v>25.223600000000001</v>
      </c>
      <c r="H178" s="178">
        <f>7.01*1.33+0.06</f>
        <v>9.3833000000000002</v>
      </c>
      <c r="I178" s="178">
        <f>15*1.33+16.77</f>
        <v>36.72</v>
      </c>
      <c r="J178" s="178">
        <v>344.61</v>
      </c>
      <c r="K178" s="154" t="s">
        <v>122</v>
      </c>
      <c r="L178" s="41"/>
    </row>
    <row r="179" spans="1:12" ht="26.4" x14ac:dyDescent="0.3">
      <c r="A179" s="23"/>
      <c r="B179" s="15"/>
      <c r="C179" s="11"/>
      <c r="D179" s="7" t="s">
        <v>22</v>
      </c>
      <c r="E179" s="153" t="s">
        <v>50</v>
      </c>
      <c r="F179" s="157">
        <v>200</v>
      </c>
      <c r="G179" s="155">
        <v>0</v>
      </c>
      <c r="H179" s="155">
        <v>0</v>
      </c>
      <c r="I179" s="155">
        <v>10</v>
      </c>
      <c r="J179" s="155">
        <v>42</v>
      </c>
      <c r="K179" s="156" t="s">
        <v>51</v>
      </c>
      <c r="L179" s="41"/>
    </row>
    <row r="180" spans="1:12" ht="39.6" x14ac:dyDescent="0.3">
      <c r="A180" s="23"/>
      <c r="B180" s="15"/>
      <c r="C180" s="11"/>
      <c r="D180" s="7" t="s">
        <v>23</v>
      </c>
      <c r="E180" s="153" t="s">
        <v>47</v>
      </c>
      <c r="F180" s="154">
        <v>40</v>
      </c>
      <c r="G180" s="155">
        <v>3.04</v>
      </c>
      <c r="H180" s="155">
        <v>0.32</v>
      </c>
      <c r="I180" s="155">
        <v>19.68</v>
      </c>
      <c r="J180" s="155">
        <v>98.34</v>
      </c>
      <c r="K180" s="156"/>
      <c r="L180" s="41"/>
    </row>
    <row r="181" spans="1:12" x14ac:dyDescent="0.3">
      <c r="A181" s="23"/>
      <c r="B181" s="15"/>
      <c r="C181" s="11"/>
      <c r="D181" s="7"/>
      <c r="E181" s="60"/>
      <c r="F181" s="61">
        <v>110</v>
      </c>
      <c r="G181" s="54">
        <v>0.65</v>
      </c>
      <c r="H181" s="55"/>
      <c r="I181" s="54">
        <v>11</v>
      </c>
      <c r="J181" s="54">
        <v>44.65</v>
      </c>
      <c r="K181" s="64"/>
      <c r="L181" s="41"/>
    </row>
    <row r="182" spans="1:12" x14ac:dyDescent="0.3">
      <c r="A182" s="23"/>
      <c r="B182" s="15"/>
      <c r="C182" s="11"/>
      <c r="D182" s="6" t="s">
        <v>42</v>
      </c>
      <c r="E182" s="40"/>
      <c r="F182" s="41"/>
      <c r="G182" s="41"/>
      <c r="H182" s="41"/>
      <c r="I182" s="41"/>
      <c r="J182" s="41"/>
      <c r="K182" s="42"/>
      <c r="L182" s="41"/>
    </row>
    <row r="183" spans="1:12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75.430000000000007</v>
      </c>
    </row>
    <row r="184" spans="1:12" x14ac:dyDescent="0.3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38">SUM(G177:G183)</f>
        <v>29.3536</v>
      </c>
      <c r="H184" s="19">
        <f t="shared" si="38"/>
        <v>9.7033000000000005</v>
      </c>
      <c r="I184" s="19">
        <f t="shared" si="38"/>
        <v>88.18</v>
      </c>
      <c r="J184" s="19">
        <f t="shared" si="38"/>
        <v>576.72</v>
      </c>
      <c r="K184" s="25"/>
      <c r="L184" s="19">
        <f t="shared" ref="L184" si="39">SUM(L177:L183)</f>
        <v>75.430000000000007</v>
      </c>
    </row>
    <row r="185" spans="1:12" x14ac:dyDescent="0.3">
      <c r="A185" s="26">
        <f>A177</f>
        <v>2</v>
      </c>
      <c r="B185" s="13">
        <v>20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x14ac:dyDescent="0.3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x14ac:dyDescent="0.3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x14ac:dyDescent="0.3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x14ac:dyDescent="0.3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x14ac:dyDescent="0.3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" thickBot="1" x14ac:dyDescent="0.35">
      <c r="A195" s="29">
        <f>A177</f>
        <v>2</v>
      </c>
      <c r="B195" s="30">
        <f>B177</f>
        <v>20</v>
      </c>
      <c r="C195" s="150" t="s">
        <v>4</v>
      </c>
      <c r="D195" s="151"/>
      <c r="E195" s="31"/>
      <c r="F195" s="32">
        <f>F184+F194</f>
        <v>610</v>
      </c>
      <c r="G195" s="32">
        <f t="shared" ref="G195:L195" si="42">G184+G194</f>
        <v>29.3536</v>
      </c>
      <c r="H195" s="32">
        <f t="shared" si="42"/>
        <v>9.7033000000000005</v>
      </c>
      <c r="I195" s="32">
        <f t="shared" si="42"/>
        <v>88.18</v>
      </c>
      <c r="J195" s="32">
        <f t="shared" si="42"/>
        <v>576.72</v>
      </c>
      <c r="K195" s="32"/>
      <c r="L195" s="32">
        <f t="shared" si="42"/>
        <v>75.430000000000007</v>
      </c>
    </row>
    <row r="196" spans="1:12" ht="15" thickBot="1" x14ac:dyDescent="0.35">
      <c r="A196" s="27"/>
      <c r="B196" s="28"/>
      <c r="C196" s="152" t="s">
        <v>5</v>
      </c>
      <c r="D196" s="152"/>
      <c r="E196" s="152"/>
      <c r="F196" s="34">
        <f>(F24+F43+F62+F81+F100+F119+F138+F157+F176+F195)/(IF(F24=0,0,1)+IF(F43=0,0,1)+IF(F62=0,0,1)+IF(F81=0,0,1)+IF(F100=0,0,1)+IF(F119=0,0,1)+IF(F138=0,0,1)+IF(F157=0,0,1)+IF(F176=0,0,1)+IF(F195=0,0,1))</f>
        <v>504.8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17.428360000000001</v>
      </c>
      <c r="H196" s="34">
        <f t="shared" si="43"/>
        <v>18.269330000000004</v>
      </c>
      <c r="I196" s="34">
        <f t="shared" si="43"/>
        <v>76.747</v>
      </c>
      <c r="J196" s="34">
        <f t="shared" si="43"/>
        <v>553.41700000000014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75.430000000000021</v>
      </c>
    </row>
    <row r="197" spans="1:12" x14ac:dyDescent="0.3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Кочетова ИЮ</cp:lastModifiedBy>
  <dcterms:created xsi:type="dcterms:W3CDTF">2022-05-16T14:23:56Z</dcterms:created>
  <dcterms:modified xsi:type="dcterms:W3CDTF">2024-01-15T09:10:45Z</dcterms:modified>
</cp:coreProperties>
</file>